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/>
  <mc:AlternateContent xmlns:mc="http://schemas.openxmlformats.org/markup-compatibility/2006">
    <mc:Choice Requires="x15">
      <x15ac:absPath xmlns:x15ac="http://schemas.microsoft.com/office/spreadsheetml/2010/11/ac" url="E:\Pitanie_Sentyabr_Oktyabr\Питание Сентябрь,Октябрь\Октябрь\"/>
    </mc:Choice>
  </mc:AlternateContent>
  <xr:revisionPtr revIDLastSave="0" documentId="13_ncr:1_{799F2C53-4174-4FA5-8509-C9FC581A85EE}" xr6:coauthVersionLast="47" xr6:coauthVersionMax="47" xr10:uidLastSave="{00000000-0000-0000-0000-000000000000}"/>
  <bookViews>
    <workbookView xWindow="8328" yWindow="324" windowWidth="14916" windowHeight="9960" tabRatio="0" xr2:uid="{00000000-000D-0000-FFFF-FFFF00000000}"/>
  </bookViews>
  <sheets>
    <sheet name="TDSheet" sheetId="1" r:id="rId1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21" i="1" l="1"/>
  <c r="P21" i="1"/>
  <c r="N21" i="1"/>
  <c r="O21" i="1"/>
  <c r="L21" i="1"/>
  <c r="P49" i="1"/>
  <c r="O49" i="1"/>
  <c r="Q49" i="1"/>
  <c r="Q26" i="1"/>
  <c r="P26" i="1"/>
  <c r="O26" i="1"/>
  <c r="N26" i="1"/>
  <c r="L26" i="1"/>
  <c r="Q14" i="1"/>
  <c r="P14" i="1"/>
  <c r="O14" i="1"/>
  <c r="N14" i="1"/>
  <c r="L14" i="1"/>
  <c r="Q40" i="1"/>
  <c r="P40" i="1"/>
  <c r="O40" i="1"/>
  <c r="N40" i="1"/>
  <c r="M40" i="1"/>
  <c r="L40" i="1"/>
  <c r="L41" i="1" s="1"/>
  <c r="Q33" i="1"/>
  <c r="P33" i="1"/>
  <c r="O33" i="1"/>
  <c r="N33" i="1"/>
  <c r="N41" i="1" s="1"/>
  <c r="M33" i="1"/>
  <c r="L33" i="1"/>
  <c r="Q56" i="1"/>
  <c r="P56" i="1"/>
  <c r="O56" i="1"/>
  <c r="N56" i="1"/>
  <c r="L56" i="1"/>
  <c r="N49" i="1"/>
  <c r="M49" i="1"/>
  <c r="L49" i="1"/>
  <c r="M56" i="1"/>
  <c r="P41" i="1" l="1"/>
  <c r="Q41" i="1"/>
  <c r="M41" i="1"/>
  <c r="O41" i="1"/>
  <c r="N57" i="1"/>
  <c r="P57" i="1"/>
  <c r="M57" i="1"/>
  <c r="L57" i="1"/>
  <c r="Q57" i="1"/>
  <c r="O57" i="1"/>
</calcChain>
</file>

<file path=xl/sharedStrings.xml><?xml version="1.0" encoding="utf-8"?>
<sst xmlns="http://schemas.openxmlformats.org/spreadsheetml/2006/main" count="136" uniqueCount="87">
  <si>
    <t>Утверждаю,</t>
  </si>
  <si>
    <t>Согласовано:</t>
  </si>
  <si>
    <t>Директор</t>
  </si>
  <si>
    <t xml:space="preserve"> ООО "Комбинат общественного питания"</t>
  </si>
  <si>
    <t>______________О.Ю.Козырева</t>
  </si>
  <si>
    <t>Белки, г</t>
  </si>
  <si>
    <t>Жиры, г</t>
  </si>
  <si>
    <t>Углеводы, г</t>
  </si>
  <si>
    <t>ЭЦ, ккал</t>
  </si>
  <si>
    <t>№ Рец.</t>
  </si>
  <si>
    <t>Наименование блюд</t>
  </si>
  <si>
    <t>Выход, г</t>
  </si>
  <si>
    <t>200</t>
  </si>
  <si>
    <t>1147</t>
  </si>
  <si>
    <t>Хлеб ржано-пшеничный</t>
  </si>
  <si>
    <t>30</t>
  </si>
  <si>
    <t>Директор МАОУ Лицей № 21</t>
  </si>
  <si>
    <t>________________Л.Н.Демакова</t>
  </si>
  <si>
    <t>прием пищи</t>
  </si>
  <si>
    <t>раздел</t>
  </si>
  <si>
    <t xml:space="preserve">Цена </t>
  </si>
  <si>
    <t>Завтрак</t>
  </si>
  <si>
    <t>гор.блюдо</t>
  </si>
  <si>
    <t>11 - 18 лет</t>
  </si>
  <si>
    <t>гор.напиток</t>
  </si>
  <si>
    <t>хлеб</t>
  </si>
  <si>
    <t>7 10 лет</t>
  </si>
  <si>
    <t>Хлеб пшеничный</t>
  </si>
  <si>
    <t>894</t>
  </si>
  <si>
    <t>20</t>
  </si>
  <si>
    <t>Первоуральск ШУ 12 и старше комплекс</t>
  </si>
  <si>
    <t>Обед</t>
  </si>
  <si>
    <t>Чай с сахаром</t>
  </si>
  <si>
    <t xml:space="preserve">хлеб </t>
  </si>
  <si>
    <t>Первоуральск ШУ 7-11 комплекс</t>
  </si>
  <si>
    <t>897</t>
  </si>
  <si>
    <t>100</t>
  </si>
  <si>
    <t>Сыр (порциями)</t>
  </si>
  <si>
    <t>Чай с лимоном</t>
  </si>
  <si>
    <t>250</t>
  </si>
  <si>
    <t>Хлеб ржаной</t>
  </si>
  <si>
    <t>1148</t>
  </si>
  <si>
    <t xml:space="preserve">Компот из смеси сухофруктов </t>
  </si>
  <si>
    <t>928</t>
  </si>
  <si>
    <t>854</t>
  </si>
  <si>
    <t>964</t>
  </si>
  <si>
    <t>Колбаски витаминные из мяса птицы с соусом</t>
  </si>
  <si>
    <t>823</t>
  </si>
  <si>
    <t>1050</t>
  </si>
  <si>
    <t>1224</t>
  </si>
  <si>
    <t>Суп картофельный с макаронными изделиями</t>
  </si>
  <si>
    <t>Ватрушка с творогом</t>
  </si>
  <si>
    <t>6,34</t>
  </si>
  <si>
    <t>13,19</t>
  </si>
  <si>
    <t>Хлеб ржано-пшеничный обогащенный</t>
  </si>
  <si>
    <t>Капуста тушеная</t>
  </si>
  <si>
    <t>Хлеб пшеничный из муки 1с</t>
  </si>
  <si>
    <t>Итого за обед</t>
  </si>
  <si>
    <t>Итого за день</t>
  </si>
  <si>
    <t>Итого за завтрак</t>
  </si>
  <si>
    <t>Салат, овощная добавка</t>
  </si>
  <si>
    <t>Горячее блюдо</t>
  </si>
  <si>
    <t>Гарнир</t>
  </si>
  <si>
    <t>Напиток</t>
  </si>
  <si>
    <t>Хлеб, мучные изделия</t>
  </si>
  <si>
    <t>на 4 октября 2021 г.</t>
  </si>
  <si>
    <t>Огурцы свежие (порционно)</t>
  </si>
  <si>
    <t>Каша гречневая рассыпчатая</t>
  </si>
  <si>
    <t>Бутерброды, сыр, масло</t>
  </si>
  <si>
    <t>Каша манная молочная жидкая с маслом</t>
  </si>
  <si>
    <t>Бутерброд с маслом сливочным</t>
  </si>
  <si>
    <t>Каша пшенная молочная жидкая с маслом сливочным</t>
  </si>
  <si>
    <t>Масло сливочное (порциями)</t>
  </si>
  <si>
    <t>Какао с молоком</t>
  </si>
  <si>
    <t>бутерброды</t>
  </si>
  <si>
    <t>напиток</t>
  </si>
  <si>
    <t>Суп</t>
  </si>
  <si>
    <t>Второе блюдо</t>
  </si>
  <si>
    <t>Котлеты Детские из мяса кур</t>
  </si>
  <si>
    <t>Каша перловая рассыпчатая</t>
  </si>
  <si>
    <t>Хлеб,мучные изделия</t>
  </si>
  <si>
    <t>Суп картофельный с макаронными изделиями с маслом (раст)</t>
  </si>
  <si>
    <t>Фрикадельки мясные</t>
  </si>
  <si>
    <t>Пюре картофельное</t>
  </si>
  <si>
    <t>67 руб.</t>
  </si>
  <si>
    <t>60 руб.</t>
  </si>
  <si>
    <t>55 руб.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</si>
</sst>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8"/>
      <name val="Arial"/>
      <family val="2"/>
    </font>
    <font>
      <sz val="10"/>
      <name val="Arial"/>
      <family val="2"/>
      <charset val="204"/>
    </font>
    <font>
      <b/>
      <sz val="10"/>
      <name val="Arial Narrow"/>
      <family val="2"/>
      <charset val="204"/>
    </font>
    <font>
      <b/>
      <sz val="10"/>
      <name val="Arial"/>
      <family val="2"/>
      <charset val="204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8"/>
      <name val="Arial"/>
      <family val="2"/>
      <charset val="204"/>
    </font>
    <font>
      <b/>
      <sz val="10"/>
      <name val="Arial"/>
      <family val="2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86">
    <xf numFmtId="0" fontId="0" fillId="0" borderId="0" xfId="0"/>
    <xf numFmtId="0" fontId="1" fillId="0" borderId="0" xfId="0" applyFont="1"/>
    <xf numFmtId="0" fontId="1" fillId="0" borderId="2" xfId="0" applyFont="1" applyBorder="1"/>
    <xf numFmtId="0" fontId="1" fillId="0" borderId="0" xfId="0" applyFont="1" applyAlignment="1">
      <alignment horizontal="right"/>
    </xf>
    <xf numFmtId="0" fontId="4" fillId="0" borderId="4" xfId="0" applyFont="1" applyBorder="1"/>
    <xf numFmtId="0" fontId="0" fillId="0" borderId="4" xfId="0" applyBorder="1"/>
    <xf numFmtId="0" fontId="3" fillId="0" borderId="5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4" fillId="0" borderId="1" xfId="0" applyFont="1" applyFill="1" applyBorder="1"/>
    <xf numFmtId="0" fontId="0" fillId="0" borderId="1" xfId="0" applyFill="1" applyBorder="1"/>
    <xf numFmtId="0" fontId="4" fillId="0" borderId="3" xfId="0" applyFont="1" applyFill="1" applyBorder="1"/>
    <xf numFmtId="0" fontId="0" fillId="0" borderId="3" xfId="0" applyFill="1" applyBorder="1"/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2" fontId="0" fillId="0" borderId="0" xfId="0" applyNumberFormat="1"/>
    <xf numFmtId="0" fontId="1" fillId="0" borderId="1" xfId="0" applyFont="1" applyBorder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4" fillId="2" borderId="1" xfId="0" applyFont="1" applyFill="1" applyBorder="1"/>
    <xf numFmtId="0" fontId="0" fillId="0" borderId="0" xfId="0" applyAlignment="1">
      <alignment horizontal="center"/>
    </xf>
    <xf numFmtId="0" fontId="4" fillId="0" borderId="4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0" fillId="0" borderId="7" xfId="0" applyFill="1" applyBorder="1" applyAlignment="1"/>
    <xf numFmtId="2" fontId="7" fillId="0" borderId="1" xfId="1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10" fillId="0" borderId="1" xfId="0" applyNumberFormat="1" applyFont="1" applyBorder="1" applyAlignment="1">
      <alignment horizontal="left" vertical="center" wrapText="1"/>
    </xf>
    <xf numFmtId="0" fontId="10" fillId="0" borderId="4" xfId="0" applyNumberFormat="1" applyFont="1" applyBorder="1" applyAlignment="1">
      <alignment horizontal="left" vertical="center" wrapText="1"/>
    </xf>
    <xf numFmtId="0" fontId="1" fillId="0" borderId="4" xfId="0" applyFont="1" applyBorder="1" applyAlignment="1">
      <alignment horizontal="center"/>
    </xf>
    <xf numFmtId="0" fontId="0" fillId="0" borderId="0" xfId="0"/>
    <xf numFmtId="0" fontId="10" fillId="0" borderId="0" xfId="0" applyFont="1"/>
    <xf numFmtId="0" fontId="10" fillId="0" borderId="0" xfId="0" applyNumberFormat="1" applyFont="1" applyBorder="1" applyAlignment="1">
      <alignment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/>
    </xf>
    <xf numFmtId="2" fontId="6" fillId="0" borderId="1" xfId="0" applyNumberFormat="1" applyFont="1" applyFill="1" applyBorder="1" applyAlignment="1">
      <alignment horizontal="center"/>
    </xf>
    <xf numFmtId="1" fontId="6" fillId="0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/>
    </xf>
    <xf numFmtId="0" fontId="0" fillId="0" borderId="7" xfId="0" applyFill="1" applyBorder="1"/>
    <xf numFmtId="0" fontId="10" fillId="0" borderId="0" xfId="0" applyFont="1" applyBorder="1"/>
    <xf numFmtId="0" fontId="10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/>
    <xf numFmtId="0" fontId="3" fillId="0" borderId="1" xfId="0" applyFont="1" applyFill="1" applyBorder="1" applyAlignment="1">
      <alignment horizontal="right"/>
    </xf>
    <xf numFmtId="0" fontId="10" fillId="0" borderId="0" xfId="0" applyNumberFormat="1" applyFont="1" applyAlignment="1">
      <alignment horizontal="right" vertical="top" wrapText="1"/>
    </xf>
    <xf numFmtId="0" fontId="3" fillId="0" borderId="8" xfId="0" applyFont="1" applyFill="1" applyBorder="1" applyAlignment="1">
      <alignment horizontal="right"/>
    </xf>
    <xf numFmtId="0" fontId="3" fillId="0" borderId="7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3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/>
    <xf numFmtId="0" fontId="1" fillId="0" borderId="9" xfId="0" applyFont="1" applyBorder="1"/>
    <xf numFmtId="0" fontId="8" fillId="0" borderId="10" xfId="0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6" fillId="0" borderId="1" xfId="0" applyFont="1" applyFill="1" applyBorder="1"/>
    <xf numFmtId="0" fontId="6" fillId="0" borderId="4" xfId="0" applyFont="1" applyBorder="1" applyAlignment="1">
      <alignment horizontal="center" vertical="center"/>
    </xf>
    <xf numFmtId="0" fontId="1" fillId="0" borderId="12" xfId="0" applyFont="1" applyBorder="1"/>
    <xf numFmtId="0" fontId="1" fillId="0" borderId="13" xfId="0" applyFont="1" applyBorder="1"/>
    <xf numFmtId="0" fontId="1" fillId="0" borderId="14" xfId="0" applyFont="1" applyBorder="1"/>
    <xf numFmtId="2" fontId="1" fillId="0" borderId="4" xfId="0" applyNumberFormat="1" applyFont="1" applyFill="1" applyBorder="1" applyAlignment="1">
      <alignment horizontal="center"/>
    </xf>
    <xf numFmtId="0" fontId="10" fillId="0" borderId="3" xfId="0" applyNumberFormat="1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center"/>
    </xf>
    <xf numFmtId="0" fontId="1" fillId="0" borderId="10" xfId="0" applyFont="1" applyFill="1" applyBorder="1"/>
    <xf numFmtId="0" fontId="1" fillId="0" borderId="2" xfId="0" applyFont="1" applyFill="1" applyBorder="1"/>
    <xf numFmtId="0" fontId="1" fillId="0" borderId="15" xfId="0" applyFont="1" applyFill="1" applyBorder="1"/>
    <xf numFmtId="0" fontId="6" fillId="0" borderId="3" xfId="0" applyFont="1" applyFill="1" applyBorder="1" applyAlignment="1">
      <alignment horizontal="center" vertical="center"/>
    </xf>
    <xf numFmtId="2" fontId="1" fillId="0" borderId="3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0" fillId="0" borderId="0" xfId="0" applyBorder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vertical="center"/>
    </xf>
    <xf numFmtId="2" fontId="1" fillId="0" borderId="1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 xr:uid="{665F71A8-4D3E-41EE-A9E5-5CA9280BA64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542925</xdr:colOff>
      <xdr:row>0</xdr:row>
      <xdr:rowOff>114300</xdr:rowOff>
    </xdr:from>
    <xdr:to>
      <xdr:col>13</xdr:col>
      <xdr:colOff>447675</xdr:colOff>
      <xdr:row>5</xdr:row>
      <xdr:rowOff>104775</xdr:rowOff>
    </xdr:to>
    <xdr:sp macro="" textlink="">
      <xdr:nvSpPr>
        <xdr:cNvPr id="1106" name="Rectangle 1">
          <a:extLst>
            <a:ext uri="{FF2B5EF4-FFF2-40B4-BE49-F238E27FC236}">
              <a16:creationId xmlns:a16="http://schemas.microsoft.com/office/drawing/2014/main" id="{5DAAAE1C-4718-4DCB-8427-9FE53F82439B}"/>
            </a:ext>
          </a:extLst>
        </xdr:cNvPr>
        <xdr:cNvSpPr>
          <a:spLocks noChangeArrowheads="1"/>
        </xdr:cNvSpPr>
      </xdr:nvSpPr>
      <xdr:spPr bwMode="auto">
        <a:xfrm>
          <a:off x="4219575" y="114300"/>
          <a:ext cx="3133725" cy="16859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7</xdr:col>
      <xdr:colOff>209550</xdr:colOff>
      <xdr:row>0</xdr:row>
      <xdr:rowOff>209550</xdr:rowOff>
    </xdr:from>
    <xdr:to>
      <xdr:col>13</xdr:col>
      <xdr:colOff>219075</xdr:colOff>
      <xdr:row>5</xdr:row>
      <xdr:rowOff>114300</xdr:rowOff>
    </xdr:to>
    <xdr:sp macro="" textlink="">
      <xdr:nvSpPr>
        <xdr:cNvPr id="1107" name="Rectangle 2">
          <a:extLst>
            <a:ext uri="{FF2B5EF4-FFF2-40B4-BE49-F238E27FC236}">
              <a16:creationId xmlns:a16="http://schemas.microsoft.com/office/drawing/2014/main" id="{8E452DA7-07F4-4DFD-A59C-96779567F126}"/>
            </a:ext>
          </a:extLst>
        </xdr:cNvPr>
        <xdr:cNvSpPr>
          <a:spLocks noChangeArrowheads="1"/>
        </xdr:cNvSpPr>
      </xdr:nvSpPr>
      <xdr:spPr bwMode="auto">
        <a:xfrm>
          <a:off x="4019550" y="209550"/>
          <a:ext cx="3105150" cy="16002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542925</xdr:colOff>
      <xdr:row>0</xdr:row>
      <xdr:rowOff>114300</xdr:rowOff>
    </xdr:from>
    <xdr:to>
      <xdr:col>11</xdr:col>
      <xdr:colOff>447675</xdr:colOff>
      <xdr:row>5</xdr:row>
      <xdr:rowOff>104775</xdr:rowOff>
    </xdr:to>
    <xdr:sp macro="" textlink="">
      <xdr:nvSpPr>
        <xdr:cNvPr id="1108" name="Rectangle 9">
          <a:extLst>
            <a:ext uri="{FF2B5EF4-FFF2-40B4-BE49-F238E27FC236}">
              <a16:creationId xmlns:a16="http://schemas.microsoft.com/office/drawing/2014/main" id="{50ED13DF-ACF2-46B2-A80B-C0F55C178614}"/>
            </a:ext>
          </a:extLst>
        </xdr:cNvPr>
        <xdr:cNvSpPr>
          <a:spLocks noChangeArrowheads="1"/>
        </xdr:cNvSpPr>
      </xdr:nvSpPr>
      <xdr:spPr bwMode="auto">
        <a:xfrm>
          <a:off x="3390900" y="114300"/>
          <a:ext cx="2657475" cy="16859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209550</xdr:colOff>
      <xdr:row>0</xdr:row>
      <xdr:rowOff>209550</xdr:rowOff>
    </xdr:from>
    <xdr:to>
      <xdr:col>11</xdr:col>
      <xdr:colOff>219075</xdr:colOff>
      <xdr:row>5</xdr:row>
      <xdr:rowOff>114300</xdr:rowOff>
    </xdr:to>
    <xdr:sp macro="" textlink="">
      <xdr:nvSpPr>
        <xdr:cNvPr id="1109" name="Rectangle 10">
          <a:extLst>
            <a:ext uri="{FF2B5EF4-FFF2-40B4-BE49-F238E27FC236}">
              <a16:creationId xmlns:a16="http://schemas.microsoft.com/office/drawing/2014/main" id="{20F973D8-6EE1-4633-A55D-A587F6ABA3CA}"/>
            </a:ext>
          </a:extLst>
        </xdr:cNvPr>
        <xdr:cNvSpPr>
          <a:spLocks noChangeArrowheads="1"/>
        </xdr:cNvSpPr>
      </xdr:nvSpPr>
      <xdr:spPr bwMode="auto">
        <a:xfrm>
          <a:off x="3124200" y="209550"/>
          <a:ext cx="2695575" cy="16002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11</xdr:col>
      <xdr:colOff>447675</xdr:colOff>
      <xdr:row>4</xdr:row>
      <xdr:rowOff>371475</xdr:rowOff>
    </xdr:to>
    <xdr:sp macro="" textlink="">
      <xdr:nvSpPr>
        <xdr:cNvPr id="1110" name="Rectangle 11">
          <a:extLst>
            <a:ext uri="{FF2B5EF4-FFF2-40B4-BE49-F238E27FC236}">
              <a16:creationId xmlns:a16="http://schemas.microsoft.com/office/drawing/2014/main" id="{D8EDD7CB-AE04-4BEC-A8E3-04278FAB3E35}"/>
            </a:ext>
          </a:extLst>
        </xdr:cNvPr>
        <xdr:cNvSpPr>
          <a:spLocks noChangeArrowheads="1"/>
        </xdr:cNvSpPr>
      </xdr:nvSpPr>
      <xdr:spPr bwMode="auto">
        <a:xfrm>
          <a:off x="3429000" y="0"/>
          <a:ext cx="2657475" cy="1685925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209550</xdr:colOff>
      <xdr:row>0</xdr:row>
      <xdr:rowOff>209550</xdr:rowOff>
    </xdr:from>
    <xdr:to>
      <xdr:col>11</xdr:col>
      <xdr:colOff>219075</xdr:colOff>
      <xdr:row>5</xdr:row>
      <xdr:rowOff>114300</xdr:rowOff>
    </xdr:to>
    <xdr:sp macro="" textlink="">
      <xdr:nvSpPr>
        <xdr:cNvPr id="1111" name="Rectangle 12">
          <a:extLst>
            <a:ext uri="{FF2B5EF4-FFF2-40B4-BE49-F238E27FC236}">
              <a16:creationId xmlns:a16="http://schemas.microsoft.com/office/drawing/2014/main" id="{326F1129-6FE1-44AC-816F-9BE8DAAAB68B}"/>
            </a:ext>
          </a:extLst>
        </xdr:cNvPr>
        <xdr:cNvSpPr>
          <a:spLocks noChangeArrowheads="1"/>
        </xdr:cNvSpPr>
      </xdr:nvSpPr>
      <xdr:spPr bwMode="auto">
        <a:xfrm>
          <a:off x="3124200" y="209550"/>
          <a:ext cx="2695575" cy="1600200"/>
        </a:xfrm>
        <a:prstGeom prst="rect">
          <a:avLst/>
        </a:prstGeom>
        <a:solidFill>
          <a:srgbClr val="FFFFFF">
            <a:alpha val="0"/>
          </a:srgbClr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FFFFFF" mc:Ignorable="a14" a14:legacySpreadsheetColorIndex="65"/>
              </a:solidFill>
              <a:prstDash val="dot"/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autoPageBreaks="0" fitToPage="1"/>
  </sheetPr>
  <dimension ref="A1:S59"/>
  <sheetViews>
    <sheetView tabSelected="1" topLeftCell="A4" workbookViewId="0">
      <selection activeCell="B9" sqref="B9"/>
    </sheetView>
  </sheetViews>
  <sheetFormatPr defaultColWidth="10.7109375" defaultRowHeight="10.199999999999999" x14ac:dyDescent="0.2"/>
  <cols>
    <col min="1" max="1" width="15.85546875" customWidth="1"/>
    <col min="2" max="2" width="20.7109375" customWidth="1"/>
    <col min="3" max="4" width="10.42578125" customWidth="1"/>
    <col min="5" max="5" width="8.7109375" customWidth="1"/>
    <col min="6" max="6" width="8.28515625" customWidth="1"/>
    <col min="7" max="7" width="7.28515625" customWidth="1"/>
    <col min="8" max="8" width="7.140625" customWidth="1"/>
    <col min="9" max="9" width="8.42578125" customWidth="1"/>
    <col min="10" max="10" width="6.42578125" customWidth="1"/>
    <col min="11" max="11" width="9.140625" customWidth="1"/>
    <col min="12" max="12" width="10.140625" customWidth="1"/>
    <col min="13" max="13" width="12.7109375" style="19" customWidth="1"/>
    <col min="14" max="14" width="13" style="19" customWidth="1"/>
    <col min="15" max="15" width="15.28515625" style="19" customWidth="1"/>
    <col min="16" max="16" width="15.85546875" style="19" customWidth="1"/>
    <col min="17" max="17" width="10.42578125" style="19" customWidth="1"/>
    <col min="18" max="24" width="10.42578125" customWidth="1"/>
  </cols>
  <sheetData>
    <row r="1" spans="1:17" ht="63.6" customHeight="1" x14ac:dyDescent="0.25">
      <c r="L1" s="3" t="s">
        <v>0</v>
      </c>
      <c r="M1" s="35"/>
    </row>
    <row r="2" spans="1:17" ht="12.75" customHeight="1" x14ac:dyDescent="0.25">
      <c r="B2" s="1" t="s">
        <v>1</v>
      </c>
      <c r="L2" s="3" t="s">
        <v>2</v>
      </c>
      <c r="M2" s="35"/>
    </row>
    <row r="3" spans="1:17" ht="12.75" customHeight="1" x14ac:dyDescent="0.25">
      <c r="B3" s="1" t="s">
        <v>16</v>
      </c>
      <c r="L3" s="3" t="s">
        <v>3</v>
      </c>
      <c r="M3" s="35"/>
    </row>
    <row r="4" spans="1:17" ht="15.6" customHeight="1" x14ac:dyDescent="0.25">
      <c r="B4" s="2" t="s">
        <v>17</v>
      </c>
      <c r="L4" s="3" t="s">
        <v>4</v>
      </c>
      <c r="M4" s="35"/>
    </row>
    <row r="5" spans="1:17" ht="30" customHeight="1" x14ac:dyDescent="0.2"/>
    <row r="6" spans="1:17" ht="12.75" customHeight="1" x14ac:dyDescent="0.3">
      <c r="B6" s="53" t="s">
        <v>65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36"/>
    </row>
    <row r="7" spans="1:17" ht="12.75" customHeight="1" x14ac:dyDescent="0.25">
      <c r="A7" s="4" t="s">
        <v>18</v>
      </c>
      <c r="B7" s="5" t="s">
        <v>19</v>
      </c>
      <c r="C7" s="6" t="s">
        <v>9</v>
      </c>
      <c r="D7" s="54" t="s">
        <v>10</v>
      </c>
      <c r="E7" s="54"/>
      <c r="F7" s="54"/>
      <c r="G7" s="54"/>
      <c r="H7" s="54"/>
      <c r="I7" s="54"/>
      <c r="J7" s="54"/>
      <c r="K7" s="54"/>
      <c r="L7" s="6" t="s">
        <v>11</v>
      </c>
      <c r="M7" s="28" t="s">
        <v>20</v>
      </c>
      <c r="N7" s="28" t="s">
        <v>5</v>
      </c>
      <c r="O7" s="28" t="s">
        <v>6</v>
      </c>
      <c r="P7" s="28" t="s">
        <v>7</v>
      </c>
      <c r="Q7" s="28" t="s">
        <v>8</v>
      </c>
    </row>
    <row r="8" spans="1:17" ht="15" customHeight="1" x14ac:dyDescent="0.25">
      <c r="A8" s="18" t="s">
        <v>21</v>
      </c>
      <c r="B8" s="29" t="s">
        <v>60</v>
      </c>
      <c r="C8" s="15">
        <v>836</v>
      </c>
      <c r="D8" s="55" t="s">
        <v>66</v>
      </c>
      <c r="E8" s="56"/>
      <c r="F8" s="56"/>
      <c r="G8" s="56"/>
      <c r="H8" s="56"/>
      <c r="I8" s="56"/>
      <c r="J8" s="56"/>
      <c r="K8" s="57"/>
      <c r="L8" s="7">
        <v>25</v>
      </c>
      <c r="M8" s="83" t="s">
        <v>84</v>
      </c>
      <c r="N8" s="27">
        <v>0.2</v>
      </c>
      <c r="O8" s="27"/>
      <c r="P8" s="27">
        <v>0.65</v>
      </c>
      <c r="Q8" s="27">
        <v>3.5</v>
      </c>
    </row>
    <row r="9" spans="1:17" ht="15" customHeight="1" x14ac:dyDescent="0.25">
      <c r="A9" s="8" t="s">
        <v>23</v>
      </c>
      <c r="B9" s="29" t="s">
        <v>61</v>
      </c>
      <c r="C9" s="15">
        <v>964</v>
      </c>
      <c r="D9" s="55" t="s">
        <v>46</v>
      </c>
      <c r="E9" s="56"/>
      <c r="F9" s="56"/>
      <c r="G9" s="56"/>
      <c r="H9" s="56"/>
      <c r="I9" s="56"/>
      <c r="J9" s="56"/>
      <c r="K9" s="57"/>
      <c r="L9" s="7">
        <v>90</v>
      </c>
      <c r="M9" s="84"/>
      <c r="N9" s="27">
        <v>18.32</v>
      </c>
      <c r="O9" s="27">
        <v>13</v>
      </c>
      <c r="P9" s="27">
        <v>2.09</v>
      </c>
      <c r="Q9" s="27">
        <v>196.1</v>
      </c>
    </row>
    <row r="10" spans="1:17" ht="13.2" x14ac:dyDescent="0.25">
      <c r="A10" s="8"/>
      <c r="B10" s="29" t="s">
        <v>62</v>
      </c>
      <c r="C10" s="15">
        <v>998</v>
      </c>
      <c r="D10" s="55" t="s">
        <v>67</v>
      </c>
      <c r="E10" s="56"/>
      <c r="F10" s="56"/>
      <c r="G10" s="56"/>
      <c r="H10" s="56"/>
      <c r="I10" s="56"/>
      <c r="J10" s="56"/>
      <c r="K10" s="57"/>
      <c r="L10" s="7">
        <v>150</v>
      </c>
      <c r="M10" s="84"/>
      <c r="N10" s="27">
        <v>5.72</v>
      </c>
      <c r="O10" s="27">
        <v>6</v>
      </c>
      <c r="P10" s="27">
        <v>29.48</v>
      </c>
      <c r="Q10" s="27">
        <v>204.2</v>
      </c>
    </row>
    <row r="11" spans="1:17" ht="13.2" x14ac:dyDescent="0.25">
      <c r="A11" s="8"/>
      <c r="B11" s="29" t="s">
        <v>63</v>
      </c>
      <c r="C11" s="15">
        <v>1188</v>
      </c>
      <c r="D11" s="55" t="s">
        <v>32</v>
      </c>
      <c r="E11" s="56"/>
      <c r="F11" s="56"/>
      <c r="G11" s="56"/>
      <c r="H11" s="56"/>
      <c r="I11" s="56"/>
      <c r="J11" s="56"/>
      <c r="K11" s="57"/>
      <c r="L11" s="7">
        <v>200</v>
      </c>
      <c r="M11" s="84"/>
      <c r="N11" s="27"/>
      <c r="O11" s="27"/>
      <c r="P11" s="27">
        <v>8.98</v>
      </c>
      <c r="Q11" s="27">
        <v>35.9</v>
      </c>
    </row>
    <row r="12" spans="1:17" ht="13.2" x14ac:dyDescent="0.25">
      <c r="A12" s="8"/>
      <c r="B12" s="29" t="s">
        <v>64</v>
      </c>
      <c r="C12" s="15">
        <v>897</v>
      </c>
      <c r="D12" s="55" t="s">
        <v>27</v>
      </c>
      <c r="E12" s="56"/>
      <c r="F12" s="56"/>
      <c r="G12" s="56"/>
      <c r="H12" s="56"/>
      <c r="I12" s="56"/>
      <c r="J12" s="56"/>
      <c r="K12" s="57"/>
      <c r="L12" s="7">
        <v>10</v>
      </c>
      <c r="M12" s="84"/>
      <c r="N12" s="27">
        <v>0.79</v>
      </c>
      <c r="O12" s="27"/>
      <c r="P12" s="27">
        <v>4.83</v>
      </c>
      <c r="Q12" s="27">
        <v>23.5</v>
      </c>
    </row>
    <row r="13" spans="1:17" ht="13.2" x14ac:dyDescent="0.25">
      <c r="A13" s="20"/>
      <c r="B13" s="30" t="s">
        <v>64</v>
      </c>
      <c r="C13" s="31">
        <v>1147</v>
      </c>
      <c r="D13" s="65" t="s">
        <v>14</v>
      </c>
      <c r="E13" s="66"/>
      <c r="F13" s="66"/>
      <c r="G13" s="66"/>
      <c r="H13" s="66"/>
      <c r="I13" s="66"/>
      <c r="J13" s="66"/>
      <c r="K13" s="67"/>
      <c r="L13" s="64">
        <v>10</v>
      </c>
      <c r="M13" s="84"/>
      <c r="N13" s="68">
        <v>0.59</v>
      </c>
      <c r="O13" s="68"/>
      <c r="P13" s="68">
        <v>4.4400000000000004</v>
      </c>
      <c r="Q13" s="68">
        <v>21</v>
      </c>
    </row>
    <row r="14" spans="1:17" s="78" customFormat="1" ht="13.2" x14ac:dyDescent="0.25">
      <c r="A14" s="8"/>
      <c r="B14" s="29"/>
      <c r="C14" s="15"/>
      <c r="D14" s="76" t="s">
        <v>59</v>
      </c>
      <c r="E14" s="76"/>
      <c r="F14" s="76"/>
      <c r="G14" s="76"/>
      <c r="H14" s="76"/>
      <c r="I14" s="76"/>
      <c r="J14" s="76"/>
      <c r="K14" s="76"/>
      <c r="L14" s="77">
        <f>L8+L9+L10+L11+L12+L13</f>
        <v>485</v>
      </c>
      <c r="M14" s="85"/>
      <c r="N14" s="24">
        <f>N8+N9+N10+N12+N13</f>
        <v>25.619999999999997</v>
      </c>
      <c r="O14" s="24">
        <f>O9+O10</f>
        <v>19</v>
      </c>
      <c r="P14" s="24">
        <f>P8+P9+P10+P11+P12+P13</f>
        <v>50.47</v>
      </c>
      <c r="Q14" s="24">
        <f>Q8+Q9+Q10+Q11+Q12+Q13</f>
        <v>484.19999999999993</v>
      </c>
    </row>
    <row r="15" spans="1:17" s="78" customFormat="1" ht="33" customHeight="1" x14ac:dyDescent="0.25">
      <c r="A15" s="8" t="s">
        <v>31</v>
      </c>
      <c r="B15" s="29" t="s">
        <v>76</v>
      </c>
      <c r="C15" s="15">
        <v>1050</v>
      </c>
      <c r="D15" s="80" t="s">
        <v>81</v>
      </c>
      <c r="E15" s="80"/>
      <c r="F15" s="80"/>
      <c r="G15" s="80"/>
      <c r="H15" s="80"/>
      <c r="I15" s="80"/>
      <c r="J15" s="80"/>
      <c r="K15" s="80"/>
      <c r="L15" s="81">
        <v>200</v>
      </c>
      <c r="M15" s="83" t="s">
        <v>85</v>
      </c>
      <c r="N15" s="82">
        <v>2.3199999999999998</v>
      </c>
      <c r="O15" s="27">
        <v>2</v>
      </c>
      <c r="P15" s="27">
        <v>16.46</v>
      </c>
      <c r="Q15" s="27">
        <v>96.9</v>
      </c>
    </row>
    <row r="16" spans="1:17" s="78" customFormat="1" ht="12.6" customHeight="1" x14ac:dyDescent="0.25">
      <c r="A16" s="8" t="s">
        <v>23</v>
      </c>
      <c r="B16" s="29" t="s">
        <v>77</v>
      </c>
      <c r="C16" s="15">
        <v>1119</v>
      </c>
      <c r="D16" s="79" t="s">
        <v>82</v>
      </c>
      <c r="E16" s="79"/>
      <c r="F16" s="79"/>
      <c r="G16" s="79"/>
      <c r="H16" s="79"/>
      <c r="I16" s="79"/>
      <c r="J16" s="79"/>
      <c r="K16" s="79"/>
      <c r="L16" s="81">
        <v>80</v>
      </c>
      <c r="M16" s="84"/>
      <c r="N16" s="27">
        <v>7.41</v>
      </c>
      <c r="O16" s="27">
        <v>15</v>
      </c>
      <c r="P16" s="27">
        <v>8.42</v>
      </c>
      <c r="Q16" s="27">
        <v>46.2</v>
      </c>
    </row>
    <row r="17" spans="1:17" s="78" customFormat="1" ht="12.6" customHeight="1" x14ac:dyDescent="0.25">
      <c r="A17" s="8"/>
      <c r="B17" s="29" t="s">
        <v>62</v>
      </c>
      <c r="C17" s="15">
        <v>995</v>
      </c>
      <c r="D17" s="79" t="s">
        <v>83</v>
      </c>
      <c r="E17" s="79"/>
      <c r="F17" s="79"/>
      <c r="G17" s="79"/>
      <c r="H17" s="79"/>
      <c r="I17" s="79"/>
      <c r="J17" s="79"/>
      <c r="K17" s="79"/>
      <c r="L17" s="81">
        <v>130</v>
      </c>
      <c r="M17" s="84"/>
      <c r="N17" s="27">
        <v>3.34</v>
      </c>
      <c r="O17" s="27">
        <v>5</v>
      </c>
      <c r="P17" s="27">
        <v>20.48</v>
      </c>
      <c r="Q17" s="27">
        <v>153.80000000000001</v>
      </c>
    </row>
    <row r="18" spans="1:17" s="78" customFormat="1" ht="12.6" customHeight="1" x14ac:dyDescent="0.25">
      <c r="A18" s="8"/>
      <c r="B18" s="29" t="s">
        <v>63</v>
      </c>
      <c r="C18" s="15">
        <v>828</v>
      </c>
      <c r="D18" s="79" t="s">
        <v>32</v>
      </c>
      <c r="E18" s="79"/>
      <c r="F18" s="79"/>
      <c r="G18" s="79"/>
      <c r="H18" s="79"/>
      <c r="I18" s="79"/>
      <c r="J18" s="79"/>
      <c r="K18" s="79"/>
      <c r="L18" s="81">
        <v>200</v>
      </c>
      <c r="M18" s="84"/>
      <c r="N18" s="27"/>
      <c r="O18" s="27"/>
      <c r="P18" s="27">
        <v>19.96</v>
      </c>
      <c r="Q18" s="27">
        <v>79.8</v>
      </c>
    </row>
    <row r="19" spans="1:17" s="78" customFormat="1" ht="12.6" customHeight="1" x14ac:dyDescent="0.25">
      <c r="A19" s="8"/>
      <c r="B19" s="29" t="s">
        <v>80</v>
      </c>
      <c r="C19" s="15">
        <v>897</v>
      </c>
      <c r="D19" s="79" t="s">
        <v>27</v>
      </c>
      <c r="E19" s="79"/>
      <c r="F19" s="79"/>
      <c r="G19" s="79"/>
      <c r="H19" s="79"/>
      <c r="I19" s="79"/>
      <c r="J19" s="79"/>
      <c r="K19" s="79"/>
      <c r="L19" s="81">
        <v>15</v>
      </c>
      <c r="M19" s="84"/>
      <c r="N19" s="27">
        <v>1.19</v>
      </c>
      <c r="O19" s="27"/>
      <c r="P19" s="27">
        <v>7.25</v>
      </c>
      <c r="Q19" s="27">
        <v>35.299999999999997</v>
      </c>
    </row>
    <row r="20" spans="1:17" s="78" customFormat="1" ht="12.6" customHeight="1" x14ac:dyDescent="0.25">
      <c r="A20" s="8"/>
      <c r="B20" s="29" t="s">
        <v>80</v>
      </c>
      <c r="C20" s="15">
        <v>1147</v>
      </c>
      <c r="D20" s="79" t="s">
        <v>14</v>
      </c>
      <c r="E20" s="79"/>
      <c r="F20" s="79"/>
      <c r="G20" s="79"/>
      <c r="H20" s="79"/>
      <c r="I20" s="79"/>
      <c r="J20" s="79"/>
      <c r="K20" s="79"/>
      <c r="L20" s="81">
        <v>15</v>
      </c>
      <c r="M20" s="84"/>
      <c r="N20" s="27">
        <v>0.88</v>
      </c>
      <c r="O20" s="27"/>
      <c r="P20" s="27">
        <v>6.67</v>
      </c>
      <c r="Q20" s="27">
        <v>31.5</v>
      </c>
    </row>
    <row r="21" spans="1:17" s="78" customFormat="1" ht="12.6" customHeight="1" x14ac:dyDescent="0.25">
      <c r="A21" s="8"/>
      <c r="B21" s="29"/>
      <c r="C21" s="15"/>
      <c r="D21" s="76" t="s">
        <v>57</v>
      </c>
      <c r="E21" s="76"/>
      <c r="F21" s="76"/>
      <c r="G21" s="76"/>
      <c r="H21" s="76"/>
      <c r="I21" s="76"/>
      <c r="J21" s="76"/>
      <c r="K21" s="76"/>
      <c r="L21" s="77">
        <f>L20+L18+L19+L17+L16+L15</f>
        <v>640</v>
      </c>
      <c r="M21" s="85"/>
      <c r="N21" s="24">
        <f>N15+N16+N17+N18+N19+0.88</f>
        <v>15.14</v>
      </c>
      <c r="O21" s="24">
        <f>O15+O16+O17+O18+O19</f>
        <v>22</v>
      </c>
      <c r="P21" s="24">
        <f>P15+P16+P17+P18+P19+6.67</f>
        <v>79.239999999999995</v>
      </c>
      <c r="Q21" s="24">
        <f>Q15+Q16+Q17+Q18+Q19+31.5</f>
        <v>443.50000000000006</v>
      </c>
    </row>
    <row r="22" spans="1:17" s="32" customFormat="1" ht="12.75" customHeight="1" x14ac:dyDescent="0.25">
      <c r="A22" s="10" t="s">
        <v>21</v>
      </c>
      <c r="B22" s="69" t="s">
        <v>61</v>
      </c>
      <c r="C22" s="70">
        <v>1094</v>
      </c>
      <c r="D22" s="71" t="s">
        <v>69</v>
      </c>
      <c r="E22" s="72"/>
      <c r="F22" s="72"/>
      <c r="G22" s="72"/>
      <c r="H22" s="72"/>
      <c r="I22" s="72"/>
      <c r="J22" s="72"/>
      <c r="K22" s="73"/>
      <c r="L22" s="74">
        <v>250</v>
      </c>
      <c r="M22" s="83" t="s">
        <v>86</v>
      </c>
      <c r="N22" s="75">
        <v>3.26</v>
      </c>
      <c r="O22" s="75">
        <v>5</v>
      </c>
      <c r="P22" s="75">
        <v>25.87</v>
      </c>
      <c r="Q22" s="75">
        <v>277.8</v>
      </c>
    </row>
    <row r="23" spans="1:17" ht="12.75" customHeight="1" x14ac:dyDescent="0.25">
      <c r="A23" s="8" t="s">
        <v>26</v>
      </c>
      <c r="B23" s="45" t="s">
        <v>68</v>
      </c>
      <c r="C23" s="38">
        <v>808</v>
      </c>
      <c r="D23" s="46" t="s">
        <v>70</v>
      </c>
      <c r="E23" s="46"/>
      <c r="F23" s="46"/>
      <c r="G23" s="46"/>
      <c r="H23" s="46"/>
      <c r="I23" s="46"/>
      <c r="J23" s="46"/>
      <c r="K23" s="46"/>
      <c r="L23" s="16">
        <v>30</v>
      </c>
      <c r="M23" s="84"/>
      <c r="N23" s="27">
        <v>0.05</v>
      </c>
      <c r="O23" s="27">
        <v>6</v>
      </c>
      <c r="P23" s="27">
        <v>0.08</v>
      </c>
      <c r="Q23" s="27">
        <v>53.2</v>
      </c>
    </row>
    <row r="24" spans="1:17" ht="15" customHeight="1" x14ac:dyDescent="0.25">
      <c r="A24" s="8"/>
      <c r="B24" s="45" t="s">
        <v>63</v>
      </c>
      <c r="C24" s="38">
        <v>828</v>
      </c>
      <c r="D24" s="46" t="s">
        <v>32</v>
      </c>
      <c r="E24" s="46"/>
      <c r="F24" s="46"/>
      <c r="G24" s="46"/>
      <c r="H24" s="46"/>
      <c r="I24" s="46"/>
      <c r="J24" s="46"/>
      <c r="K24" s="46"/>
      <c r="L24" s="16">
        <v>200</v>
      </c>
      <c r="M24" s="84"/>
      <c r="N24" s="27"/>
      <c r="O24" s="27"/>
      <c r="P24" s="27">
        <v>19.96</v>
      </c>
      <c r="Q24" s="27">
        <v>79.8</v>
      </c>
    </row>
    <row r="25" spans="1:17" ht="12.75" customHeight="1" x14ac:dyDescent="0.25">
      <c r="A25" s="8"/>
      <c r="B25" s="45" t="s">
        <v>64</v>
      </c>
      <c r="C25" s="38">
        <v>894</v>
      </c>
      <c r="D25" s="46" t="s">
        <v>56</v>
      </c>
      <c r="E25" s="46"/>
      <c r="F25" s="46"/>
      <c r="G25" s="46"/>
      <c r="H25" s="46"/>
      <c r="I25" s="46"/>
      <c r="J25" s="46"/>
      <c r="K25" s="46"/>
      <c r="L25" s="16">
        <v>20</v>
      </c>
      <c r="M25" s="84"/>
      <c r="N25" s="27">
        <v>1.58</v>
      </c>
      <c r="O25" s="27"/>
      <c r="P25" s="27">
        <v>9.66</v>
      </c>
      <c r="Q25" s="27">
        <v>47</v>
      </c>
    </row>
    <row r="26" spans="1:17" ht="12.75" customHeight="1" x14ac:dyDescent="0.25">
      <c r="A26" s="8"/>
      <c r="B26" s="9"/>
      <c r="C26" s="38"/>
      <c r="D26" s="50" t="s">
        <v>59</v>
      </c>
      <c r="E26" s="49"/>
      <c r="F26" s="49"/>
      <c r="G26" s="49"/>
      <c r="H26" s="49"/>
      <c r="I26" s="49"/>
      <c r="J26" s="49"/>
      <c r="K26" s="52"/>
      <c r="L26" s="12">
        <f>L22+L23+L24+L25</f>
        <v>500</v>
      </c>
      <c r="M26" s="85"/>
      <c r="N26" s="24">
        <f>N22+N23+N25</f>
        <v>4.8899999999999997</v>
      </c>
      <c r="O26" s="24">
        <f>O22+O23</f>
        <v>11</v>
      </c>
      <c r="P26" s="24">
        <f>P22+P23+P24+P25</f>
        <v>55.569999999999993</v>
      </c>
      <c r="Q26" s="24">
        <f>Q22+Q23+Q24+Q25</f>
        <v>457.8</v>
      </c>
    </row>
    <row r="27" spans="1:17" ht="12.75" customHeight="1" x14ac:dyDescent="0.25">
      <c r="A27" s="51"/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13"/>
      <c r="N27" s="24"/>
      <c r="O27" s="24"/>
      <c r="P27" s="24"/>
      <c r="Q27" s="24"/>
    </row>
    <row r="28" spans="1:17" ht="12.75" customHeight="1" x14ac:dyDescent="0.2">
      <c r="A28" s="58" t="s">
        <v>30</v>
      </c>
      <c r="B28" s="59"/>
      <c r="C28" s="59"/>
      <c r="D28" s="59"/>
      <c r="E28" s="59"/>
      <c r="F28" s="59"/>
      <c r="G28" s="59"/>
      <c r="H28" s="59"/>
      <c r="I28" s="59"/>
      <c r="J28" s="59"/>
      <c r="K28" s="59"/>
      <c r="L28" s="59"/>
      <c r="M28" s="60"/>
      <c r="N28" s="60"/>
      <c r="O28" s="60"/>
      <c r="P28" s="60"/>
      <c r="Q28" s="61"/>
    </row>
    <row r="29" spans="1:17" ht="12.75" customHeight="1" x14ac:dyDescent="0.25">
      <c r="A29" s="10" t="s">
        <v>21</v>
      </c>
      <c r="B29" s="11" t="s">
        <v>22</v>
      </c>
      <c r="C29" s="17" t="s">
        <v>47</v>
      </c>
      <c r="D29" s="46" t="s">
        <v>71</v>
      </c>
      <c r="E29" s="46"/>
      <c r="F29" s="46"/>
      <c r="G29" s="46"/>
      <c r="H29" s="46"/>
      <c r="I29" s="46"/>
      <c r="J29" s="46"/>
      <c r="K29" s="46"/>
      <c r="L29" s="16">
        <v>250</v>
      </c>
      <c r="M29" s="21">
        <v>14.89</v>
      </c>
      <c r="N29" s="27" t="s">
        <v>52</v>
      </c>
      <c r="O29" s="27">
        <v>6</v>
      </c>
      <c r="P29" s="27">
        <v>33.590000000000003</v>
      </c>
      <c r="Q29" s="27">
        <v>300</v>
      </c>
    </row>
    <row r="30" spans="1:17" ht="15" customHeight="1" x14ac:dyDescent="0.25">
      <c r="A30" s="8"/>
      <c r="B30" s="9" t="s">
        <v>25</v>
      </c>
      <c r="C30" s="17" t="s">
        <v>44</v>
      </c>
      <c r="D30" s="46" t="s">
        <v>51</v>
      </c>
      <c r="E30" s="46"/>
      <c r="F30" s="46"/>
      <c r="G30" s="46"/>
      <c r="H30" s="46"/>
      <c r="I30" s="46"/>
      <c r="J30" s="46"/>
      <c r="K30" s="46"/>
      <c r="L30" s="16">
        <v>80</v>
      </c>
      <c r="M30" s="21">
        <v>14.4</v>
      </c>
      <c r="N30" s="27" t="s">
        <v>53</v>
      </c>
      <c r="O30" s="27">
        <v>11</v>
      </c>
      <c r="P30" s="27">
        <v>51.54</v>
      </c>
      <c r="Q30" s="27">
        <v>356.4</v>
      </c>
    </row>
    <row r="31" spans="1:17" ht="13.2" x14ac:dyDescent="0.25">
      <c r="A31" s="8"/>
      <c r="B31" s="9" t="s">
        <v>24</v>
      </c>
      <c r="C31" s="17" t="s">
        <v>28</v>
      </c>
      <c r="D31" s="46" t="s">
        <v>38</v>
      </c>
      <c r="E31" s="46"/>
      <c r="F31" s="46"/>
      <c r="G31" s="46"/>
      <c r="H31" s="46"/>
      <c r="I31" s="46"/>
      <c r="J31" s="46"/>
      <c r="K31" s="46"/>
      <c r="L31" s="16">
        <v>200</v>
      </c>
      <c r="M31" s="21">
        <v>4.5199999999999996</v>
      </c>
      <c r="N31" s="27">
        <v>0.06</v>
      </c>
      <c r="O31" s="27"/>
      <c r="P31" s="27">
        <v>15.16</v>
      </c>
      <c r="Q31" s="27">
        <v>59.9</v>
      </c>
    </row>
    <row r="32" spans="1:17" ht="13.2" x14ac:dyDescent="0.25">
      <c r="A32" s="9"/>
      <c r="B32" s="9" t="s">
        <v>25</v>
      </c>
      <c r="C32" s="17" t="s">
        <v>41</v>
      </c>
      <c r="D32" s="46" t="s">
        <v>54</v>
      </c>
      <c r="E32" s="46"/>
      <c r="F32" s="46"/>
      <c r="G32" s="46"/>
      <c r="H32" s="46"/>
      <c r="I32" s="46"/>
      <c r="J32" s="46"/>
      <c r="K32" s="46"/>
      <c r="L32" s="13">
        <v>20</v>
      </c>
      <c r="M32" s="21">
        <v>1.19</v>
      </c>
      <c r="N32" s="27">
        <v>1.22</v>
      </c>
      <c r="O32" s="27"/>
      <c r="P32" s="27">
        <v>7.98</v>
      </c>
      <c r="Q32" s="27">
        <v>39.4</v>
      </c>
    </row>
    <row r="33" spans="1:18" ht="13.2" x14ac:dyDescent="0.25">
      <c r="A33" s="11"/>
      <c r="B33" s="50" t="s">
        <v>59</v>
      </c>
      <c r="C33" s="49"/>
      <c r="D33" s="49"/>
      <c r="E33" s="49"/>
      <c r="F33" s="49"/>
      <c r="G33" s="49"/>
      <c r="H33" s="49"/>
      <c r="I33" s="49"/>
      <c r="J33" s="49"/>
      <c r="K33" s="52"/>
      <c r="L33" s="12">
        <f>L29+L30+L31+L32</f>
        <v>550</v>
      </c>
      <c r="M33" s="12">
        <f>M29+M30+M31+M32</f>
        <v>35</v>
      </c>
      <c r="N33" s="23">
        <f>N29+N30+N31+N32</f>
        <v>20.81</v>
      </c>
      <c r="O33" s="23">
        <f>O29+O30</f>
        <v>17</v>
      </c>
      <c r="P33" s="23">
        <f>P29+P30+P31+P32</f>
        <v>108.27</v>
      </c>
      <c r="Q33" s="23">
        <f>Q29+Q30+Q31+Q32</f>
        <v>755.69999999999993</v>
      </c>
    </row>
    <row r="34" spans="1:18" ht="13.2" x14ac:dyDescent="0.25">
      <c r="A34" s="10" t="s">
        <v>31</v>
      </c>
      <c r="B34" s="11" t="s">
        <v>22</v>
      </c>
      <c r="C34" s="17" t="s">
        <v>48</v>
      </c>
      <c r="D34" s="46" t="s">
        <v>50</v>
      </c>
      <c r="E34" s="46"/>
      <c r="F34" s="46"/>
      <c r="G34" s="46"/>
      <c r="H34" s="46"/>
      <c r="I34" s="46"/>
      <c r="J34" s="46"/>
      <c r="K34" s="46"/>
      <c r="L34" s="16" t="s">
        <v>39</v>
      </c>
      <c r="M34" s="21">
        <v>8.4600000000000009</v>
      </c>
      <c r="N34" s="27">
        <v>2.9</v>
      </c>
      <c r="O34" s="27">
        <v>3</v>
      </c>
      <c r="P34" s="27">
        <v>20.58</v>
      </c>
      <c r="Q34" s="27">
        <v>121.1</v>
      </c>
    </row>
    <row r="35" spans="1:18" ht="13.2" x14ac:dyDescent="0.25">
      <c r="A35" s="8"/>
      <c r="B35" s="9" t="s">
        <v>22</v>
      </c>
      <c r="C35" s="17" t="s">
        <v>45</v>
      </c>
      <c r="D35" s="46" t="s">
        <v>46</v>
      </c>
      <c r="E35" s="46"/>
      <c r="F35" s="46"/>
      <c r="G35" s="46"/>
      <c r="H35" s="46"/>
      <c r="I35" s="46"/>
      <c r="J35" s="46"/>
      <c r="K35" s="46"/>
      <c r="L35" s="16" t="s">
        <v>36</v>
      </c>
      <c r="M35" s="21">
        <v>44.44</v>
      </c>
      <c r="N35" s="27">
        <v>20.23</v>
      </c>
      <c r="O35" s="27">
        <v>23</v>
      </c>
      <c r="P35" s="27">
        <v>9.02</v>
      </c>
      <c r="Q35" s="27">
        <v>275</v>
      </c>
    </row>
    <row r="36" spans="1:18" ht="13.2" x14ac:dyDescent="0.25">
      <c r="A36" s="8"/>
      <c r="B36" s="9" t="s">
        <v>22</v>
      </c>
      <c r="C36" s="17" t="s">
        <v>49</v>
      </c>
      <c r="D36" s="46" t="s">
        <v>55</v>
      </c>
      <c r="E36" s="46"/>
      <c r="F36" s="46"/>
      <c r="G36" s="46"/>
      <c r="H36" s="46"/>
      <c r="I36" s="46"/>
      <c r="J36" s="46"/>
      <c r="K36" s="46"/>
      <c r="L36" s="16">
        <v>200</v>
      </c>
      <c r="M36" s="21">
        <v>2.84</v>
      </c>
      <c r="N36" s="27">
        <v>4.9000000000000004</v>
      </c>
      <c r="O36" s="27">
        <v>4</v>
      </c>
      <c r="P36" s="27">
        <v>19.71</v>
      </c>
      <c r="Q36" s="27">
        <v>139.69999999999999</v>
      </c>
    </row>
    <row r="37" spans="1:18" ht="13.2" x14ac:dyDescent="0.25">
      <c r="A37" s="8"/>
      <c r="B37" s="9" t="s">
        <v>24</v>
      </c>
      <c r="C37" s="17" t="s">
        <v>43</v>
      </c>
      <c r="D37" s="46" t="s">
        <v>42</v>
      </c>
      <c r="E37" s="46"/>
      <c r="F37" s="46"/>
      <c r="G37" s="46"/>
      <c r="H37" s="46"/>
      <c r="I37" s="46"/>
      <c r="J37" s="46"/>
      <c r="K37" s="46"/>
      <c r="L37" s="16" t="s">
        <v>12</v>
      </c>
      <c r="M37" s="21">
        <v>4.58</v>
      </c>
      <c r="N37" s="27">
        <v>0.46</v>
      </c>
      <c r="O37" s="27"/>
      <c r="P37" s="27">
        <v>22.5</v>
      </c>
      <c r="Q37" s="27">
        <v>96.2</v>
      </c>
    </row>
    <row r="38" spans="1:18" ht="13.2" x14ac:dyDescent="0.25">
      <c r="A38" s="8"/>
      <c r="B38" s="9" t="s">
        <v>25</v>
      </c>
      <c r="C38" s="17" t="s">
        <v>35</v>
      </c>
      <c r="D38" s="46" t="s">
        <v>27</v>
      </c>
      <c r="E38" s="46"/>
      <c r="F38" s="46"/>
      <c r="G38" s="46"/>
      <c r="H38" s="46"/>
      <c r="I38" s="46"/>
      <c r="J38" s="46"/>
      <c r="K38" s="46"/>
      <c r="L38" s="16" t="s">
        <v>15</v>
      </c>
      <c r="M38" s="21">
        <v>1.71</v>
      </c>
      <c r="N38" s="27">
        <v>2.37</v>
      </c>
      <c r="O38" s="27"/>
      <c r="P38" s="27">
        <v>14.49</v>
      </c>
      <c r="Q38" s="27">
        <v>70.5</v>
      </c>
    </row>
    <row r="39" spans="1:18" ht="13.2" x14ac:dyDescent="0.25">
      <c r="A39" s="9"/>
      <c r="B39" s="9" t="s">
        <v>33</v>
      </c>
      <c r="C39" s="17" t="s">
        <v>13</v>
      </c>
      <c r="D39" s="46" t="s">
        <v>14</v>
      </c>
      <c r="E39" s="46"/>
      <c r="F39" s="46"/>
      <c r="G39" s="46"/>
      <c r="H39" s="46"/>
      <c r="I39" s="46"/>
      <c r="J39" s="46"/>
      <c r="K39" s="46"/>
      <c r="L39" s="16" t="s">
        <v>29</v>
      </c>
      <c r="M39" s="21">
        <v>0.97</v>
      </c>
      <c r="N39" s="27">
        <v>1.17</v>
      </c>
      <c r="O39" s="27"/>
      <c r="P39" s="27">
        <v>8.89</v>
      </c>
      <c r="Q39" s="27">
        <v>42</v>
      </c>
    </row>
    <row r="40" spans="1:18" ht="13.2" x14ac:dyDescent="0.25">
      <c r="A40" s="9"/>
      <c r="B40" s="47" t="s">
        <v>57</v>
      </c>
      <c r="C40" s="47"/>
      <c r="D40" s="47"/>
      <c r="E40" s="47"/>
      <c r="F40" s="47"/>
      <c r="G40" s="47"/>
      <c r="H40" s="47"/>
      <c r="I40" s="47"/>
      <c r="J40" s="47"/>
      <c r="K40" s="47"/>
      <c r="L40" s="12">
        <f>L34+L35+L36+L37+L38+L39</f>
        <v>800</v>
      </c>
      <c r="M40" s="12">
        <f>M34+M35+M36+M37+M38+M39</f>
        <v>62.999999999999993</v>
      </c>
      <c r="N40" s="24">
        <f>N34+N35+N36+N37+N38+N39</f>
        <v>32.03</v>
      </c>
      <c r="O40" s="24">
        <f>O34+O35+O36</f>
        <v>30</v>
      </c>
      <c r="P40" s="24">
        <f>P34+P35+P36+P37+P38+P39</f>
        <v>95.19</v>
      </c>
      <c r="Q40" s="24">
        <f>Q34+Q35+Q36+Q37+Q38+Q39</f>
        <v>744.5</v>
      </c>
    </row>
    <row r="41" spans="1:18" ht="13.2" x14ac:dyDescent="0.25">
      <c r="A41" s="22"/>
      <c r="B41" s="47" t="s">
        <v>58</v>
      </c>
      <c r="C41" s="47"/>
      <c r="D41" s="47"/>
      <c r="E41" s="47"/>
      <c r="F41" s="47"/>
      <c r="G41" s="47"/>
      <c r="H41" s="47"/>
      <c r="I41" s="47"/>
      <c r="J41" s="47"/>
      <c r="K41" s="47"/>
      <c r="L41" s="25">
        <f>L40+L33</f>
        <v>1350</v>
      </c>
      <c r="M41" s="25">
        <f>M40+M33</f>
        <v>98</v>
      </c>
      <c r="N41" s="24">
        <f>N33+N40</f>
        <v>52.84</v>
      </c>
      <c r="O41" s="24">
        <f>O40+O33</f>
        <v>47</v>
      </c>
      <c r="P41" s="24">
        <f>P40+P33</f>
        <v>203.45999999999998</v>
      </c>
      <c r="Q41" s="26">
        <f>Q33+Q40</f>
        <v>1500.1999999999998</v>
      </c>
    </row>
    <row r="42" spans="1:18" x14ac:dyDescent="0.2">
      <c r="A42" s="62" t="s">
        <v>34</v>
      </c>
      <c r="B42" s="60"/>
      <c r="C42" s="60"/>
      <c r="D42" s="60"/>
      <c r="E42" s="60"/>
      <c r="F42" s="60"/>
      <c r="G42" s="60"/>
      <c r="H42" s="60"/>
      <c r="I42" s="60"/>
      <c r="J42" s="60"/>
      <c r="K42" s="60"/>
      <c r="L42" s="60"/>
      <c r="M42" s="60"/>
      <c r="N42" s="60"/>
      <c r="O42" s="60"/>
      <c r="P42" s="60"/>
      <c r="Q42" s="61"/>
    </row>
    <row r="43" spans="1:18" ht="13.2" x14ac:dyDescent="0.25">
      <c r="A43" s="10" t="s">
        <v>21</v>
      </c>
      <c r="B43" s="11" t="s">
        <v>22</v>
      </c>
      <c r="C43" s="38">
        <v>883</v>
      </c>
      <c r="D43" s="46" t="s">
        <v>71</v>
      </c>
      <c r="E43" s="63"/>
      <c r="F43" s="63"/>
      <c r="G43" s="63"/>
      <c r="H43" s="63"/>
      <c r="I43" s="63"/>
      <c r="J43" s="63"/>
      <c r="K43" s="63"/>
      <c r="L43" s="16">
        <v>230</v>
      </c>
      <c r="M43" s="21">
        <v>16.02</v>
      </c>
      <c r="N43" s="39">
        <v>6.67</v>
      </c>
      <c r="O43" s="39">
        <v>11</v>
      </c>
      <c r="P43" s="39">
        <v>36.57</v>
      </c>
      <c r="Q43" s="39">
        <v>276</v>
      </c>
      <c r="R43" s="14"/>
    </row>
    <row r="44" spans="1:18" ht="13.2" x14ac:dyDescent="0.25">
      <c r="A44" s="8"/>
      <c r="B44" s="9" t="s">
        <v>74</v>
      </c>
      <c r="C44" s="38">
        <v>97</v>
      </c>
      <c r="D44" s="46" t="s">
        <v>37</v>
      </c>
      <c r="E44" s="63"/>
      <c r="F44" s="63"/>
      <c r="G44" s="63"/>
      <c r="H44" s="63"/>
      <c r="I44" s="63"/>
      <c r="J44" s="63"/>
      <c r="K44" s="63"/>
      <c r="L44" s="16">
        <v>20</v>
      </c>
      <c r="M44" s="21">
        <v>14.48</v>
      </c>
      <c r="N44" s="39">
        <v>5.96</v>
      </c>
      <c r="O44" s="39">
        <v>2</v>
      </c>
      <c r="P44" s="27"/>
      <c r="Q44" s="39"/>
    </row>
    <row r="45" spans="1:18" ht="13.2" x14ac:dyDescent="0.25">
      <c r="A45" s="8"/>
      <c r="B45" s="9" t="s">
        <v>74</v>
      </c>
      <c r="C45" s="38">
        <v>1259</v>
      </c>
      <c r="D45" s="46" t="s">
        <v>72</v>
      </c>
      <c r="E45" s="63"/>
      <c r="F45" s="63"/>
      <c r="G45" s="63"/>
      <c r="H45" s="63"/>
      <c r="I45" s="63"/>
      <c r="J45" s="63"/>
      <c r="K45" s="63"/>
      <c r="L45" s="16">
        <v>10</v>
      </c>
      <c r="M45" s="21">
        <v>8.65</v>
      </c>
      <c r="N45" s="39">
        <v>0.05</v>
      </c>
      <c r="O45" s="39">
        <v>5</v>
      </c>
      <c r="P45" s="39">
        <v>0.09</v>
      </c>
      <c r="Q45" s="39">
        <v>47.3</v>
      </c>
    </row>
    <row r="46" spans="1:18" ht="13.2" x14ac:dyDescent="0.25">
      <c r="A46" s="8"/>
      <c r="B46" s="9" t="s">
        <v>75</v>
      </c>
      <c r="C46" s="38">
        <v>919</v>
      </c>
      <c r="D46" s="46" t="s">
        <v>73</v>
      </c>
      <c r="E46" s="63"/>
      <c r="F46" s="63"/>
      <c r="G46" s="63"/>
      <c r="H46" s="63"/>
      <c r="I46" s="63"/>
      <c r="J46" s="63"/>
      <c r="K46" s="63"/>
      <c r="L46" s="16">
        <v>200</v>
      </c>
      <c r="M46" s="21">
        <v>11.63</v>
      </c>
      <c r="N46" s="39">
        <v>4.09</v>
      </c>
      <c r="O46" s="39">
        <v>4</v>
      </c>
      <c r="P46" s="39">
        <v>17.059999999999999</v>
      </c>
      <c r="Q46" s="39">
        <v>124.1</v>
      </c>
    </row>
    <row r="47" spans="1:18" ht="13.2" x14ac:dyDescent="0.25">
      <c r="A47" s="8"/>
      <c r="B47" s="9" t="s">
        <v>64</v>
      </c>
      <c r="C47" s="38">
        <v>894</v>
      </c>
      <c r="D47" s="46" t="s">
        <v>27</v>
      </c>
      <c r="E47" s="63"/>
      <c r="F47" s="63"/>
      <c r="G47" s="63"/>
      <c r="H47" s="63"/>
      <c r="I47" s="63"/>
      <c r="J47" s="63"/>
      <c r="K47" s="63"/>
      <c r="L47" s="16">
        <v>20</v>
      </c>
      <c r="M47" s="21">
        <v>2.68</v>
      </c>
      <c r="N47" s="39">
        <v>1.58</v>
      </c>
      <c r="O47" s="39"/>
      <c r="P47" s="39">
        <v>9.66</v>
      </c>
      <c r="Q47" s="39">
        <v>47</v>
      </c>
    </row>
    <row r="48" spans="1:18" ht="13.2" x14ac:dyDescent="0.25">
      <c r="A48" s="9"/>
      <c r="B48" s="9" t="s">
        <v>64</v>
      </c>
      <c r="C48" s="38">
        <v>1148</v>
      </c>
      <c r="D48" s="46" t="s">
        <v>40</v>
      </c>
      <c r="E48" s="63"/>
      <c r="F48" s="63"/>
      <c r="G48" s="63"/>
      <c r="H48" s="63"/>
      <c r="I48" s="63"/>
      <c r="J48" s="63"/>
      <c r="K48" s="63"/>
      <c r="L48" s="13">
        <v>20</v>
      </c>
      <c r="M48" s="21">
        <v>1.54</v>
      </c>
      <c r="N48" s="39">
        <v>1.22</v>
      </c>
      <c r="O48" s="39"/>
      <c r="P48" s="40">
        <v>7.98</v>
      </c>
      <c r="Q48" s="40">
        <v>39.4</v>
      </c>
    </row>
    <row r="49" spans="1:19" ht="13.2" x14ac:dyDescent="0.25">
      <c r="A49" s="9"/>
      <c r="B49" s="47" t="s">
        <v>59</v>
      </c>
      <c r="C49" s="47"/>
      <c r="D49" s="47"/>
      <c r="E49" s="47"/>
      <c r="F49" s="47"/>
      <c r="G49" s="47"/>
      <c r="H49" s="47"/>
      <c r="I49" s="47"/>
      <c r="J49" s="47"/>
      <c r="K49" s="47"/>
      <c r="L49" s="12">
        <f>L43+L44+L45+L46+L47+L48</f>
        <v>500</v>
      </c>
      <c r="M49" s="41">
        <f>M43+M44+M45+M46+M47+M48</f>
        <v>55</v>
      </c>
      <c r="N49" s="24">
        <f>N43+N44+N45+N46+N47+N48</f>
        <v>19.57</v>
      </c>
      <c r="O49" s="24">
        <f>O46+O45+O44+O43</f>
        <v>22</v>
      </c>
      <c r="P49" s="42">
        <f>P43+P45+P46+P47</f>
        <v>63.379999999999995</v>
      </c>
      <c r="Q49" s="42">
        <f>Q43+Q45+Q46+Q47+Q48</f>
        <v>533.79999999999995</v>
      </c>
    </row>
    <row r="50" spans="1:19" ht="13.5" customHeight="1" x14ac:dyDescent="0.25">
      <c r="A50" s="10" t="s">
        <v>31</v>
      </c>
      <c r="B50" s="11" t="s">
        <v>76</v>
      </c>
      <c r="C50" s="17">
        <v>1181</v>
      </c>
      <c r="D50" s="46" t="s">
        <v>50</v>
      </c>
      <c r="E50" s="46"/>
      <c r="F50" s="46"/>
      <c r="G50" s="46"/>
      <c r="H50" s="46"/>
      <c r="I50" s="46"/>
      <c r="J50" s="46"/>
      <c r="K50" s="46"/>
      <c r="L50" s="16">
        <v>200</v>
      </c>
      <c r="M50" s="21">
        <v>9.36</v>
      </c>
      <c r="N50" s="27">
        <v>0.8</v>
      </c>
      <c r="O50" s="27">
        <v>1</v>
      </c>
      <c r="P50" s="27">
        <v>3.77</v>
      </c>
      <c r="Q50" s="27">
        <v>29.4</v>
      </c>
    </row>
    <row r="51" spans="1:19" ht="13.2" x14ac:dyDescent="0.25">
      <c r="A51" s="8"/>
      <c r="B51" s="9" t="s">
        <v>77</v>
      </c>
      <c r="C51" s="17">
        <v>1054.01</v>
      </c>
      <c r="D51" s="46" t="s">
        <v>78</v>
      </c>
      <c r="E51" s="46"/>
      <c r="F51" s="46"/>
      <c r="G51" s="46"/>
      <c r="H51" s="46"/>
      <c r="I51" s="46"/>
      <c r="J51" s="46"/>
      <c r="K51" s="46"/>
      <c r="L51" s="16">
        <v>90</v>
      </c>
      <c r="M51" s="21">
        <v>26.55</v>
      </c>
      <c r="N51" s="27">
        <v>14</v>
      </c>
      <c r="O51" s="27">
        <v>12</v>
      </c>
      <c r="P51" s="27">
        <v>14.39</v>
      </c>
      <c r="Q51" s="27">
        <v>219.1</v>
      </c>
    </row>
    <row r="52" spans="1:19" ht="13.2" x14ac:dyDescent="0.25">
      <c r="A52" s="8"/>
      <c r="B52" s="9" t="s">
        <v>62</v>
      </c>
      <c r="C52" s="17">
        <v>1000</v>
      </c>
      <c r="D52" s="46" t="s">
        <v>79</v>
      </c>
      <c r="E52" s="46"/>
      <c r="F52" s="46"/>
      <c r="G52" s="46"/>
      <c r="H52" s="46"/>
      <c r="I52" s="46"/>
      <c r="J52" s="46"/>
      <c r="K52" s="46"/>
      <c r="L52" s="16">
        <v>170</v>
      </c>
      <c r="M52" s="21">
        <v>3.64</v>
      </c>
      <c r="N52" s="27">
        <v>5.31</v>
      </c>
      <c r="O52" s="27">
        <v>6</v>
      </c>
      <c r="P52" s="27">
        <v>37.94</v>
      </c>
      <c r="Q52" s="27">
        <v>226.5</v>
      </c>
    </row>
    <row r="53" spans="1:19" ht="13.2" x14ac:dyDescent="0.25">
      <c r="A53" s="8"/>
      <c r="B53" s="9" t="s">
        <v>63</v>
      </c>
      <c r="C53" s="17">
        <v>828</v>
      </c>
      <c r="D53" s="46" t="s">
        <v>32</v>
      </c>
      <c r="E53" s="46"/>
      <c r="F53" s="46"/>
      <c r="G53" s="46"/>
      <c r="H53" s="46"/>
      <c r="I53" s="46"/>
      <c r="J53" s="46"/>
      <c r="K53" s="46"/>
      <c r="L53" s="16">
        <v>200</v>
      </c>
      <c r="M53" s="21">
        <v>1.55</v>
      </c>
      <c r="N53" s="27"/>
      <c r="O53" s="27"/>
      <c r="P53" s="27">
        <v>19.96</v>
      </c>
      <c r="Q53" s="27">
        <v>79.8</v>
      </c>
    </row>
    <row r="54" spans="1:19" ht="13.2" x14ac:dyDescent="0.25">
      <c r="A54" s="8"/>
      <c r="B54" s="9" t="s">
        <v>25</v>
      </c>
      <c r="C54" s="17">
        <v>1147</v>
      </c>
      <c r="D54" s="46" t="s">
        <v>14</v>
      </c>
      <c r="E54" s="46"/>
      <c r="F54" s="46"/>
      <c r="G54" s="46"/>
      <c r="H54" s="46"/>
      <c r="I54" s="46"/>
      <c r="J54" s="46"/>
      <c r="K54" s="46"/>
      <c r="L54" s="16">
        <v>20</v>
      </c>
      <c r="M54" s="21">
        <v>0.87</v>
      </c>
      <c r="N54" s="27">
        <v>1.17</v>
      </c>
      <c r="O54" s="27"/>
      <c r="P54" s="27">
        <v>8.89</v>
      </c>
      <c r="Q54" s="27">
        <v>42</v>
      </c>
    </row>
    <row r="55" spans="1:19" ht="13.2" x14ac:dyDescent="0.25">
      <c r="A55" s="9"/>
      <c r="B55" s="9" t="s">
        <v>33</v>
      </c>
      <c r="C55" s="17">
        <v>897</v>
      </c>
      <c r="D55" s="46" t="s">
        <v>27</v>
      </c>
      <c r="E55" s="46"/>
      <c r="F55" s="46"/>
      <c r="G55" s="46"/>
      <c r="H55" s="46"/>
      <c r="I55" s="46"/>
      <c r="J55" s="46"/>
      <c r="K55" s="46"/>
      <c r="L55" s="16" t="s">
        <v>29</v>
      </c>
      <c r="M55" s="21">
        <v>1.03</v>
      </c>
      <c r="N55" s="27">
        <v>1.58</v>
      </c>
      <c r="O55" s="27"/>
      <c r="P55" s="27">
        <v>9.66</v>
      </c>
      <c r="Q55" s="27">
        <v>47</v>
      </c>
    </row>
    <row r="56" spans="1:19" ht="13.2" x14ac:dyDescent="0.25">
      <c r="A56" s="43"/>
      <c r="B56" s="49" t="s">
        <v>57</v>
      </c>
      <c r="C56" s="49"/>
      <c r="D56" s="49"/>
      <c r="E56" s="49"/>
      <c r="F56" s="49"/>
      <c r="G56" s="49"/>
      <c r="H56" s="49"/>
      <c r="I56" s="49"/>
      <c r="J56" s="49"/>
      <c r="K56" s="49"/>
      <c r="L56" s="25">
        <f>L50+L51+L52+L53+L54+L55</f>
        <v>700</v>
      </c>
      <c r="M56" s="12">
        <f>M50+M51+M52+M53+M54+M55</f>
        <v>42.999999999999993</v>
      </c>
      <c r="N56" s="24">
        <f>N50+N51+N52+N53+N54+N55</f>
        <v>22.86</v>
      </c>
      <c r="O56" s="24">
        <f>O50+O51+O52</f>
        <v>19</v>
      </c>
      <c r="P56" s="24">
        <f>P50+P52+P51+P53+P54+P55</f>
        <v>94.61</v>
      </c>
      <c r="Q56" s="26">
        <f>Q50+Q51+Q52+Q53+Q54+Q55</f>
        <v>643.79999999999995</v>
      </c>
    </row>
    <row r="57" spans="1:19" ht="13.2" x14ac:dyDescent="0.25">
      <c r="A57" s="9"/>
      <c r="B57" s="50" t="s">
        <v>58</v>
      </c>
      <c r="C57" s="49"/>
      <c r="D57" s="49"/>
      <c r="E57" s="49"/>
      <c r="F57" s="49"/>
      <c r="G57" s="49"/>
      <c r="H57" s="49"/>
      <c r="I57" s="49"/>
      <c r="J57" s="49"/>
      <c r="K57" s="49"/>
      <c r="L57" s="25">
        <f>L56+L49</f>
        <v>1200</v>
      </c>
      <c r="M57" s="25">
        <f>M49+M56</f>
        <v>98</v>
      </c>
      <c r="N57" s="24">
        <f>N49+N56</f>
        <v>42.43</v>
      </c>
      <c r="O57" s="24">
        <f>O56+O49</f>
        <v>41</v>
      </c>
      <c r="P57" s="24">
        <f>P56+P49</f>
        <v>157.99</v>
      </c>
      <c r="Q57" s="24">
        <f>Q49+Q56</f>
        <v>1177.5999999999999</v>
      </c>
    </row>
    <row r="58" spans="1:19" x14ac:dyDescent="0.2">
      <c r="A58" s="32"/>
      <c r="B58" s="32"/>
      <c r="C58" s="32"/>
      <c r="D58" s="32"/>
      <c r="E58" s="32"/>
      <c r="F58" s="32"/>
      <c r="G58" s="32"/>
      <c r="H58" s="32"/>
      <c r="I58" s="32"/>
      <c r="J58" s="32"/>
      <c r="K58" s="32"/>
      <c r="L58" s="32"/>
      <c r="N58" s="32"/>
      <c r="O58" s="32"/>
      <c r="P58" s="32"/>
      <c r="Q58" s="32"/>
      <c r="R58" s="32"/>
      <c r="S58" s="32"/>
    </row>
    <row r="59" spans="1:19" ht="21.75" customHeight="1" x14ac:dyDescent="0.2">
      <c r="A59" s="48"/>
      <c r="B59" s="48"/>
      <c r="C59" s="34"/>
      <c r="D59" s="34"/>
      <c r="E59" s="33"/>
      <c r="F59" s="44"/>
      <c r="G59" s="34"/>
      <c r="H59" s="33"/>
      <c r="I59" s="33"/>
      <c r="J59" s="33"/>
      <c r="K59" s="33"/>
      <c r="L59" s="33"/>
      <c r="M59" s="37"/>
      <c r="N59" s="33"/>
      <c r="O59" s="33"/>
      <c r="P59" s="33"/>
      <c r="Q59" s="33"/>
      <c r="R59" s="33"/>
      <c r="S59" s="33"/>
    </row>
  </sheetData>
  <mergeCells count="56">
    <mergeCell ref="D21:K21"/>
    <mergeCell ref="D20:K20"/>
    <mergeCell ref="M8:M14"/>
    <mergeCell ref="M15:M21"/>
    <mergeCell ref="M22:M26"/>
    <mergeCell ref="D15:K15"/>
    <mergeCell ref="D16:K16"/>
    <mergeCell ref="D17:K17"/>
    <mergeCell ref="D18:K18"/>
    <mergeCell ref="D19:K19"/>
    <mergeCell ref="D47:K47"/>
    <mergeCell ref="D48:K48"/>
    <mergeCell ref="D50:K50"/>
    <mergeCell ref="D51:K51"/>
    <mergeCell ref="D35:K35"/>
    <mergeCell ref="D36:K36"/>
    <mergeCell ref="D37:K37"/>
    <mergeCell ref="D38:K38"/>
    <mergeCell ref="D39:K39"/>
    <mergeCell ref="A42:Q42"/>
    <mergeCell ref="D43:K43"/>
    <mergeCell ref="D44:K44"/>
    <mergeCell ref="D45:K45"/>
    <mergeCell ref="D46:K46"/>
    <mergeCell ref="B6:L6"/>
    <mergeCell ref="D7:K7"/>
    <mergeCell ref="D32:K32"/>
    <mergeCell ref="D26:K26"/>
    <mergeCell ref="D29:K29"/>
    <mergeCell ref="D30:K30"/>
    <mergeCell ref="D31:K31"/>
    <mergeCell ref="D13:K13"/>
    <mergeCell ref="D14:K14"/>
    <mergeCell ref="D8:K8"/>
    <mergeCell ref="D9:K9"/>
    <mergeCell ref="D10:K10"/>
    <mergeCell ref="D11:K11"/>
    <mergeCell ref="D12:K12"/>
    <mergeCell ref="D22:K22"/>
    <mergeCell ref="A28:Q28"/>
    <mergeCell ref="D23:K23"/>
    <mergeCell ref="D24:K24"/>
    <mergeCell ref="D25:K25"/>
    <mergeCell ref="B49:K49"/>
    <mergeCell ref="A59:B59"/>
    <mergeCell ref="B56:K56"/>
    <mergeCell ref="B57:K57"/>
    <mergeCell ref="A27:L27"/>
    <mergeCell ref="B41:K41"/>
    <mergeCell ref="B40:K40"/>
    <mergeCell ref="B33:K33"/>
    <mergeCell ref="D52:K52"/>
    <mergeCell ref="D53:K53"/>
    <mergeCell ref="D54:K54"/>
    <mergeCell ref="D34:K34"/>
    <mergeCell ref="D55:K55"/>
  </mergeCells>
  <pageMargins left="0.39370078740157477" right="0.39370078740157477" top="0.39370078740157477" bottom="0.39370078740157477" header="0" footer="0"/>
  <pageSetup paperSize="9" scale="96" fitToHeight="0" pageOrder="overThenDown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Алина М. Хайрулина</dc:creator>
  <cp:keywords/>
  <dc:description/>
  <cp:lastModifiedBy>Стафян Екатерина</cp:lastModifiedBy>
  <cp:revision>1</cp:revision>
  <cp:lastPrinted>2021-05-06T08:59:24Z</cp:lastPrinted>
  <dcterms:created xsi:type="dcterms:W3CDTF">2021-05-06T08:38:53Z</dcterms:created>
  <dcterms:modified xsi:type="dcterms:W3CDTF">2021-11-16T06:36:02Z</dcterms:modified>
</cp:coreProperties>
</file>