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5DCF8F40-88BB-4595-B9A8-48114EDA340F}" xr6:coauthVersionLast="47" xr6:coauthVersionMax="47" xr10:uidLastSave="{00000000-0000-0000-0000-000000000000}"/>
  <bookViews>
    <workbookView xWindow="6648" yWindow="552" windowWidth="17760" windowHeight="99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N20" i="1"/>
  <c r="Q20" i="1"/>
  <c r="L20" i="1"/>
  <c r="O20" i="1"/>
  <c r="N53" i="1"/>
  <c r="Q46" i="1"/>
  <c r="P46" i="1"/>
  <c r="O46" i="1"/>
  <c r="N46" i="1"/>
  <c r="M46" i="1"/>
  <c r="L46" i="1"/>
  <c r="Q13" i="1"/>
  <c r="P13" i="1"/>
  <c r="O13" i="1"/>
  <c r="N13" i="1"/>
  <c r="L13" i="1"/>
  <c r="Q25" i="1"/>
  <c r="P25" i="1"/>
  <c r="O25" i="1"/>
  <c r="N25" i="1"/>
  <c r="L25" i="1"/>
  <c r="Q39" i="1"/>
  <c r="P39" i="1"/>
  <c r="O39" i="1"/>
  <c r="N39" i="1"/>
  <c r="M39" i="1"/>
  <c r="L39" i="1"/>
  <c r="Q32" i="1"/>
  <c r="P32" i="1"/>
  <c r="O32" i="1"/>
  <c r="N32" i="1"/>
  <c r="M32" i="1"/>
  <c r="L32" i="1"/>
  <c r="Q53" i="1"/>
  <c r="P53" i="1"/>
  <c r="O53" i="1"/>
  <c r="L53" i="1"/>
  <c r="M53" i="1"/>
  <c r="P54" i="1" l="1"/>
  <c r="N40" i="1"/>
  <c r="L40" i="1"/>
  <c r="M40" i="1"/>
  <c r="Q40" i="1"/>
  <c r="O40" i="1"/>
  <c r="Q54" i="1"/>
  <c r="P40" i="1"/>
  <c r="N54" i="1"/>
  <c r="M54" i="1"/>
  <c r="L54" i="1"/>
  <c r="O54" i="1"/>
</calcChain>
</file>

<file path=xl/sharedStrings.xml><?xml version="1.0" encoding="utf-8"?>
<sst xmlns="http://schemas.openxmlformats.org/spreadsheetml/2006/main" count="137" uniqueCount="95">
  <si>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</si>
  <si>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</si>
  <si>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</si>
  <si>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</si>
  <si>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</si>
  <si>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</si>
  <si>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</si>
  <si>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</si>
  <si>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</si>
  <si>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</si>
  <si>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</si>
  <si>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</si>
  <si>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</si>
  <si>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1147</t>
  </si>
  <si>
    <t>Хлеб ржано-пшеничный</t>
  </si>
  <si>
    <t>30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</si>
  <si>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</si>
  <si>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</si>
  <si>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</si>
  <si>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</si>
  <si>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</si>
  <si>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</si>
  <si>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</si>
  <si>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</si>
  <si>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</si>
  <si>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</si>
  <si>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</si>
  <si>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>Хлеб пшеничный</t>
  </si>
  <si>
    <t>894</t>
  </si>
  <si>
    <t>90</t>
  </si>
  <si>
    <t>20</t>
  </si>
  <si>
    <t>Первоуральск ШУ 12 и старше комплекс</t>
  </si>
  <si>
    <t>Обед</t>
  </si>
  <si>
    <t xml:space="preserve">хлеб </t>
  </si>
  <si>
    <t>Первоуральск ШУ 7-11 комплекс</t>
  </si>
  <si>
    <t>897</t>
  </si>
  <si>
    <t>100</t>
  </si>
  <si>
    <t>686</t>
  </si>
  <si>
    <t>Чай с лимоном</t>
  </si>
  <si>
    <t>250</t>
  </si>
  <si>
    <t>1148</t>
  </si>
  <si>
    <t xml:space="preserve">Компот из смеси сухофруктов </t>
  </si>
  <si>
    <t>928</t>
  </si>
  <si>
    <t>854</t>
  </si>
  <si>
    <t>964</t>
  </si>
  <si>
    <t>Колбаски витаминные из мяса птицы с соусом</t>
  </si>
  <si>
    <t>Каша гречневая молочная с маслом сливочным</t>
  </si>
  <si>
    <t>823</t>
  </si>
  <si>
    <t>96</t>
  </si>
  <si>
    <t>1050</t>
  </si>
  <si>
    <t>1224</t>
  </si>
  <si>
    <t>Суп картофельный с макаронными изделиями</t>
  </si>
  <si>
    <t>Каша пшенная молочная жидкая с маслом сливочным</t>
  </si>
  <si>
    <t>Ватрушка с творогом</t>
  </si>
  <si>
    <t>6,34</t>
  </si>
  <si>
    <t>13,19</t>
  </si>
  <si>
    <t>Хлеб ржано-пшеничный обогащенный</t>
  </si>
  <si>
    <t>Капуста тушеная</t>
  </si>
  <si>
    <t>Итого за обед</t>
  </si>
  <si>
    <t>Итого за день</t>
  </si>
  <si>
    <t>Итого за завтрак</t>
  </si>
  <si>
    <t>Горячее блюдо</t>
  </si>
  <si>
    <t>Мучные, кондитерские изделия</t>
  </si>
  <si>
    <t>Напиток</t>
  </si>
  <si>
    <t>Хлеб, мучные изделия</t>
  </si>
  <si>
    <t>Каша рисовая молочная жидкая с маслом сливочным</t>
  </si>
  <si>
    <t>Ватрушка с повидлом</t>
  </si>
  <si>
    <t>Компот из ягод</t>
  </si>
  <si>
    <t>Бутерброды</t>
  </si>
  <si>
    <t>Салат, овощная добавка</t>
  </si>
  <si>
    <t>Бутерброд с маслом сливочным и сыром</t>
  </si>
  <si>
    <t>Яйцо отварное</t>
  </si>
  <si>
    <t>на 6 октября 2021 г.</t>
  </si>
  <si>
    <t>Сок,фрукт</t>
  </si>
  <si>
    <t>Хлеб</t>
  </si>
  <si>
    <t>Каша ячневая молочная жидкая с маслом сливочным</t>
  </si>
  <si>
    <t>Яблоки свежие</t>
  </si>
  <si>
    <t>Чай с молоком</t>
  </si>
  <si>
    <t>Суп</t>
  </si>
  <si>
    <t>Второе блюдо</t>
  </si>
  <si>
    <t>Гарнир</t>
  </si>
  <si>
    <t>Суп картофельный с макаронными изделиями ( с маслом раст)</t>
  </si>
  <si>
    <t>Птица, тушенная в сметанном соусе</t>
  </si>
  <si>
    <t>Каша гречневая рассыпчатая</t>
  </si>
  <si>
    <t>Напиток из плодов шиповника с витамином C</t>
  </si>
  <si>
    <t>Хлеб ржано-шеничный</t>
  </si>
  <si>
    <t xml:space="preserve">Суп </t>
  </si>
  <si>
    <t>Щи из свежей капусты с картофелем со сметаной</t>
  </si>
  <si>
    <t>Биточки (котлеты) из мяса говядины,запеченые со сметанным соусом</t>
  </si>
  <si>
    <t>Рис припущенный</t>
  </si>
  <si>
    <t>Чай с сахаром</t>
  </si>
  <si>
    <t>Хлеб пшеничный 1с обогащенный</t>
  </si>
  <si>
    <t>67 руб.</t>
  </si>
  <si>
    <t>60 руб.</t>
  </si>
  <si>
    <t>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</si>
</sst>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5" xfId="0" applyFont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3" xfId="0" applyFill="1" applyBorder="1"/>
    <xf numFmtId="0" fontId="1" fillId="0" borderId="3" xfId="0" applyFont="1" applyFill="1" applyBorder="1"/>
    <xf numFmtId="0" fontId="4" fillId="0" borderId="4" xfId="0" applyFont="1" applyFill="1" applyBorder="1"/>
    <xf numFmtId="0" fontId="0" fillId="0" borderId="4" xfId="0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8" xfId="0" applyFill="1" applyBorder="1" applyAlignment="1"/>
    <xf numFmtId="2" fontId="7" fillId="0" borderId="1" xfId="1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3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0" fillId="0" borderId="5" xfId="0" applyFill="1" applyBorder="1"/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0" fillId="0" borderId="8" xfId="0" applyFill="1" applyBorder="1"/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1" xfId="0" applyFont="1" applyFill="1" applyBorder="1"/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" xfId="0" applyFont="1" applyBorder="1"/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5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54"/>
  <sheetViews>
    <sheetView tabSelected="1" workbookViewId="0">
      <selection activeCell="A15" sqref="A15"/>
    </sheetView>
  </sheetViews>
  <sheetFormatPr defaultColWidth="10.7109375" defaultRowHeight="10.199999999999999" x14ac:dyDescent="0.2"/>
  <cols>
    <col min="1" max="1" width="10.85546875" customWidth="1"/>
    <col min="2" max="2" width="20.710937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9.140625" customWidth="1"/>
    <col min="12" max="12" width="10.140625" customWidth="1"/>
    <col min="13" max="13" width="12.7109375" customWidth="1"/>
    <col min="14" max="14" width="13" style="24" customWidth="1"/>
    <col min="15" max="15" width="15.28515625" style="24" customWidth="1"/>
    <col min="16" max="16" width="15.85546875" style="24" customWidth="1"/>
    <col min="17" max="17" width="10.42578125" style="24" customWidth="1"/>
    <col min="18" max="24" width="10.42578125" customWidth="1"/>
  </cols>
  <sheetData>
    <row r="1" spans="1:17" ht="63.6" customHeight="1" x14ac:dyDescent="0.25">
      <c r="L1" s="3" t="s">
        <v>0</v>
      </c>
      <c r="M1" s="3"/>
    </row>
    <row r="2" spans="1:17" ht="12.75" customHeight="1" x14ac:dyDescent="0.25">
      <c r="B2" s="1" t="s">
        <v>1</v>
      </c>
      <c r="L2" s="3" t="s">
        <v>2</v>
      </c>
      <c r="M2" s="3"/>
    </row>
    <row r="3" spans="1:17" ht="12.75" customHeight="1" x14ac:dyDescent="0.25">
      <c r="B3" s="1" t="s">
        <v>16</v>
      </c>
      <c r="L3" s="3" t="s">
        <v>3</v>
      </c>
      <c r="M3" s="3"/>
    </row>
    <row r="4" spans="1:17" ht="15.6" customHeight="1" x14ac:dyDescent="0.25">
      <c r="B4" s="2" t="s">
        <v>17</v>
      </c>
      <c r="L4" s="3" t="s">
        <v>4</v>
      </c>
      <c r="M4" s="3"/>
    </row>
    <row r="5" spans="1:17" ht="30" customHeight="1" x14ac:dyDescent="0.2"/>
    <row r="6" spans="1:17" ht="12.75" customHeight="1" x14ac:dyDescent="0.3">
      <c r="B6" s="54" t="s">
        <v>72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4"/>
    </row>
    <row r="7" spans="1:17" ht="12.75" customHeight="1" x14ac:dyDescent="0.25">
      <c r="A7" s="5" t="s">
        <v>18</v>
      </c>
      <c r="B7" s="6" t="s">
        <v>19</v>
      </c>
      <c r="C7" s="7" t="s">
        <v>9</v>
      </c>
      <c r="D7" s="55" t="s">
        <v>10</v>
      </c>
      <c r="E7" s="55"/>
      <c r="F7" s="55"/>
      <c r="G7" s="55"/>
      <c r="H7" s="55"/>
      <c r="I7" s="55"/>
      <c r="J7" s="55"/>
      <c r="K7" s="55"/>
      <c r="L7" s="7" t="s">
        <v>11</v>
      </c>
      <c r="M7" s="8" t="s">
        <v>20</v>
      </c>
      <c r="N7" s="36" t="s">
        <v>5</v>
      </c>
      <c r="O7" s="36" t="s">
        <v>6</v>
      </c>
      <c r="P7" s="36" t="s">
        <v>7</v>
      </c>
      <c r="Q7" s="36" t="s">
        <v>8</v>
      </c>
    </row>
    <row r="8" spans="1:17" ht="15" customHeight="1" x14ac:dyDescent="0.25">
      <c r="A8" s="23" t="s">
        <v>21</v>
      </c>
      <c r="B8" s="38" t="s">
        <v>61</v>
      </c>
      <c r="C8" s="20">
        <v>883</v>
      </c>
      <c r="D8" s="59" t="s">
        <v>52</v>
      </c>
      <c r="E8" s="59"/>
      <c r="F8" s="59"/>
      <c r="G8" s="59"/>
      <c r="H8" s="59"/>
      <c r="I8" s="59"/>
      <c r="J8" s="59"/>
      <c r="K8" s="59"/>
      <c r="L8" s="9">
        <v>250</v>
      </c>
      <c r="M8" s="75" t="s">
        <v>92</v>
      </c>
      <c r="N8" s="33">
        <v>7.25</v>
      </c>
      <c r="O8" s="33">
        <v>12</v>
      </c>
      <c r="P8" s="33">
        <v>39.75</v>
      </c>
      <c r="Q8" s="33">
        <v>300</v>
      </c>
    </row>
    <row r="9" spans="1:17" ht="15" customHeight="1" x14ac:dyDescent="0.25">
      <c r="A9" s="10" t="s">
        <v>23</v>
      </c>
      <c r="B9" s="38" t="s">
        <v>68</v>
      </c>
      <c r="C9" s="20">
        <v>3</v>
      </c>
      <c r="D9" s="59" t="s">
        <v>70</v>
      </c>
      <c r="E9" s="59"/>
      <c r="F9" s="59"/>
      <c r="G9" s="59"/>
      <c r="H9" s="59"/>
      <c r="I9" s="59"/>
      <c r="J9" s="59"/>
      <c r="K9" s="59"/>
      <c r="L9" s="9">
        <v>40</v>
      </c>
      <c r="M9" s="76"/>
      <c r="N9" s="33">
        <v>7.0000000000000007E-2</v>
      </c>
      <c r="O9" s="33">
        <v>8</v>
      </c>
      <c r="P9" s="33">
        <v>0.1</v>
      </c>
      <c r="Q9" s="33">
        <v>70.900000000000006</v>
      </c>
    </row>
    <row r="10" spans="1:17" ht="13.2" x14ac:dyDescent="0.25">
      <c r="A10" s="10"/>
      <c r="B10" s="38" t="s">
        <v>64</v>
      </c>
      <c r="C10" s="20">
        <v>349.01</v>
      </c>
      <c r="D10" s="59" t="s">
        <v>71</v>
      </c>
      <c r="E10" s="59"/>
      <c r="F10" s="59"/>
      <c r="G10" s="59"/>
      <c r="H10" s="59"/>
      <c r="I10" s="59"/>
      <c r="J10" s="59"/>
      <c r="K10" s="59"/>
      <c r="L10" s="9">
        <v>50</v>
      </c>
      <c r="M10" s="76"/>
      <c r="N10" s="33">
        <v>6.35</v>
      </c>
      <c r="O10" s="33">
        <v>6</v>
      </c>
      <c r="P10" s="33">
        <v>0.35</v>
      </c>
      <c r="Q10" s="33">
        <v>78.5</v>
      </c>
    </row>
    <row r="11" spans="1:17" ht="13.2" x14ac:dyDescent="0.25">
      <c r="A11" s="10"/>
      <c r="B11" s="38" t="s">
        <v>69</v>
      </c>
      <c r="C11" s="20">
        <v>686</v>
      </c>
      <c r="D11" s="59" t="s">
        <v>38</v>
      </c>
      <c r="E11" s="59"/>
      <c r="F11" s="59"/>
      <c r="G11" s="59"/>
      <c r="H11" s="59"/>
      <c r="I11" s="59"/>
      <c r="J11" s="59"/>
      <c r="K11" s="59"/>
      <c r="L11" s="9">
        <v>200</v>
      </c>
      <c r="M11" s="76"/>
      <c r="N11" s="33">
        <v>0.06</v>
      </c>
      <c r="O11" s="33"/>
      <c r="P11" s="33">
        <v>15.16</v>
      </c>
      <c r="Q11" s="33">
        <v>59.9</v>
      </c>
    </row>
    <row r="12" spans="1:17" ht="13.2" x14ac:dyDescent="0.25">
      <c r="A12" s="10"/>
      <c r="B12" s="38" t="s">
        <v>64</v>
      </c>
      <c r="C12" s="20">
        <v>1147</v>
      </c>
      <c r="D12" s="59" t="s">
        <v>14</v>
      </c>
      <c r="E12" s="59"/>
      <c r="F12" s="59"/>
      <c r="G12" s="59"/>
      <c r="H12" s="59"/>
      <c r="I12" s="59"/>
      <c r="J12" s="59"/>
      <c r="K12" s="59"/>
      <c r="L12" s="9">
        <v>10</v>
      </c>
      <c r="M12" s="76"/>
      <c r="N12" s="33">
        <v>0.59</v>
      </c>
      <c r="O12" s="33"/>
      <c r="P12" s="33">
        <v>4.4400000000000004</v>
      </c>
      <c r="Q12" s="33">
        <v>21</v>
      </c>
    </row>
    <row r="13" spans="1:17" ht="13.2" x14ac:dyDescent="0.25">
      <c r="A13" s="10"/>
      <c r="B13" s="35"/>
      <c r="C13" s="20"/>
      <c r="D13" s="49" t="s">
        <v>60</v>
      </c>
      <c r="E13" s="48"/>
      <c r="F13" s="48"/>
      <c r="G13" s="48"/>
      <c r="H13" s="48"/>
      <c r="I13" s="48"/>
      <c r="J13" s="48"/>
      <c r="K13" s="52"/>
      <c r="L13" s="26">
        <f>L8+L9+L10+L11+L12</f>
        <v>550</v>
      </c>
      <c r="M13" s="77"/>
      <c r="N13" s="25">
        <f>N8+N9+N10+N11+N12</f>
        <v>14.32</v>
      </c>
      <c r="O13" s="25">
        <f>O8+O9+O10</f>
        <v>26</v>
      </c>
      <c r="P13" s="25">
        <f>P8+P9+P10+P11+P12</f>
        <v>59.8</v>
      </c>
      <c r="Q13" s="25">
        <f>Q8+Q9+Q10+Q11+Q12</f>
        <v>530.29999999999995</v>
      </c>
    </row>
    <row r="14" spans="1:17" ht="13.2" x14ac:dyDescent="0.25">
      <c r="A14" s="42" t="s">
        <v>32</v>
      </c>
      <c r="B14" s="43" t="s">
        <v>86</v>
      </c>
      <c r="C14" s="66">
        <v>124</v>
      </c>
      <c r="D14" s="67" t="s">
        <v>87</v>
      </c>
      <c r="E14" s="68"/>
      <c r="F14" s="68"/>
      <c r="G14" s="68"/>
      <c r="H14" s="68"/>
      <c r="I14" s="68"/>
      <c r="J14" s="68"/>
      <c r="K14" s="69"/>
      <c r="L14" s="73">
        <v>200</v>
      </c>
      <c r="M14" s="75" t="s">
        <v>93</v>
      </c>
      <c r="N14" s="74">
        <v>1.52</v>
      </c>
      <c r="O14" s="74">
        <v>4</v>
      </c>
      <c r="P14" s="74">
        <v>7.38</v>
      </c>
      <c r="Q14" s="74">
        <v>73.7</v>
      </c>
    </row>
    <row r="15" spans="1:17" ht="27" customHeight="1" x14ac:dyDescent="0.25">
      <c r="A15" s="10" t="s">
        <v>23</v>
      </c>
      <c r="B15" s="43" t="s">
        <v>79</v>
      </c>
      <c r="C15" s="66">
        <v>645</v>
      </c>
      <c r="D15" s="70" t="s">
        <v>88</v>
      </c>
      <c r="E15" s="71"/>
      <c r="F15" s="71"/>
      <c r="G15" s="71"/>
      <c r="H15" s="71"/>
      <c r="I15" s="71"/>
      <c r="J15" s="71"/>
      <c r="K15" s="72"/>
      <c r="L15" s="73">
        <v>90</v>
      </c>
      <c r="M15" s="76"/>
      <c r="N15" s="74">
        <v>6.83</v>
      </c>
      <c r="O15" s="74">
        <v>8</v>
      </c>
      <c r="P15" s="74">
        <v>2.57</v>
      </c>
      <c r="Q15" s="74">
        <v>113.7</v>
      </c>
    </row>
    <row r="16" spans="1:17" ht="13.2" x14ac:dyDescent="0.25">
      <c r="A16" s="42"/>
      <c r="B16" s="43" t="s">
        <v>80</v>
      </c>
      <c r="C16" s="66">
        <v>512</v>
      </c>
      <c r="D16" s="67" t="s">
        <v>89</v>
      </c>
      <c r="E16" s="68"/>
      <c r="F16" s="68"/>
      <c r="G16" s="68"/>
      <c r="H16" s="68"/>
      <c r="I16" s="68"/>
      <c r="J16" s="68"/>
      <c r="K16" s="69"/>
      <c r="L16" s="73">
        <v>150</v>
      </c>
      <c r="M16" s="76"/>
      <c r="N16" s="74">
        <v>3.71</v>
      </c>
      <c r="O16" s="74">
        <v>5</v>
      </c>
      <c r="P16" s="74">
        <v>38.9</v>
      </c>
      <c r="Q16" s="74">
        <v>212</v>
      </c>
    </row>
    <row r="17" spans="1:17" ht="13.2" x14ac:dyDescent="0.25">
      <c r="A17" s="42"/>
      <c r="B17" s="43" t="s">
        <v>63</v>
      </c>
      <c r="C17" s="66">
        <v>828</v>
      </c>
      <c r="D17" s="67" t="s">
        <v>90</v>
      </c>
      <c r="E17" s="68"/>
      <c r="F17" s="68"/>
      <c r="G17" s="68"/>
      <c r="H17" s="68"/>
      <c r="I17" s="68"/>
      <c r="J17" s="68"/>
      <c r="K17" s="69"/>
      <c r="L17" s="73">
        <v>200</v>
      </c>
      <c r="M17" s="76"/>
      <c r="N17" s="74"/>
      <c r="O17" s="74"/>
      <c r="P17" s="74">
        <v>19.96</v>
      </c>
      <c r="Q17" s="74">
        <v>79.8</v>
      </c>
    </row>
    <row r="18" spans="1:17" ht="13.2" x14ac:dyDescent="0.25">
      <c r="A18" s="42"/>
      <c r="B18" s="38" t="s">
        <v>64</v>
      </c>
      <c r="C18" s="66">
        <v>897.01</v>
      </c>
      <c r="D18" s="67" t="s">
        <v>91</v>
      </c>
      <c r="E18" s="68"/>
      <c r="F18" s="68"/>
      <c r="G18" s="68"/>
      <c r="H18" s="68"/>
      <c r="I18" s="68"/>
      <c r="J18" s="68"/>
      <c r="K18" s="69"/>
      <c r="L18" s="73">
        <v>10</v>
      </c>
      <c r="M18" s="76"/>
      <c r="N18" s="74">
        <v>0.08</v>
      </c>
      <c r="O18" s="74"/>
      <c r="P18" s="74">
        <v>0.49</v>
      </c>
      <c r="Q18" s="74">
        <v>23.5</v>
      </c>
    </row>
    <row r="19" spans="1:17" ht="13.2" x14ac:dyDescent="0.25">
      <c r="A19" s="42"/>
      <c r="B19" s="38" t="s">
        <v>64</v>
      </c>
      <c r="C19" s="66">
        <v>1147</v>
      </c>
      <c r="D19" s="67" t="s">
        <v>14</v>
      </c>
      <c r="E19" s="68"/>
      <c r="F19" s="68"/>
      <c r="G19" s="68"/>
      <c r="H19" s="68"/>
      <c r="I19" s="68"/>
      <c r="J19" s="68"/>
      <c r="K19" s="69"/>
      <c r="L19" s="73">
        <v>10</v>
      </c>
      <c r="M19" s="76"/>
      <c r="N19" s="74">
        <v>0.59</v>
      </c>
      <c r="O19" s="74"/>
      <c r="P19" s="74">
        <v>4.4400000000000004</v>
      </c>
      <c r="Q19" s="74">
        <v>21</v>
      </c>
    </row>
    <row r="20" spans="1:17" ht="12.75" customHeight="1" thickBot="1" x14ac:dyDescent="0.3">
      <c r="A20" s="12"/>
      <c r="B20" s="13"/>
      <c r="C20" s="14"/>
      <c r="D20" s="56" t="s">
        <v>59</v>
      </c>
      <c r="E20" s="57"/>
      <c r="F20" s="57"/>
      <c r="G20" s="57"/>
      <c r="H20" s="57"/>
      <c r="I20" s="57"/>
      <c r="J20" s="57"/>
      <c r="K20" s="58"/>
      <c r="L20" s="17">
        <f>L19+L18+L15+L14+L16+L17</f>
        <v>660</v>
      </c>
      <c r="M20" s="77"/>
      <c r="N20" s="25">
        <f>N18+N17+N16+N15+N14+0.59</f>
        <v>12.73</v>
      </c>
      <c r="O20" s="25">
        <f>O14+O15+O16+O17+O18</f>
        <v>17</v>
      </c>
      <c r="P20" s="25">
        <f>P14+P15+P16+P17+P18+4.44</f>
        <v>73.739999999999995</v>
      </c>
      <c r="Q20" s="25">
        <f>Q14+Q15+Q16+Q17+Q18+21</f>
        <v>523.70000000000005</v>
      </c>
    </row>
    <row r="21" spans="1:17" ht="12.75" customHeight="1" x14ac:dyDescent="0.25">
      <c r="A21" s="15" t="s">
        <v>21</v>
      </c>
      <c r="B21" s="39" t="s">
        <v>61</v>
      </c>
      <c r="C21" s="22">
        <v>235</v>
      </c>
      <c r="D21" s="53" t="s">
        <v>65</v>
      </c>
      <c r="E21" s="53"/>
      <c r="F21" s="53"/>
      <c r="G21" s="53"/>
      <c r="H21" s="53"/>
      <c r="I21" s="53"/>
      <c r="J21" s="53"/>
      <c r="K21" s="53"/>
      <c r="L21" s="40">
        <v>210</v>
      </c>
      <c r="M21" s="75" t="s">
        <v>94</v>
      </c>
      <c r="N21" s="34">
        <v>8.18</v>
      </c>
      <c r="O21" s="34">
        <v>8</v>
      </c>
      <c r="P21" s="34">
        <v>58.75</v>
      </c>
      <c r="Q21" s="34">
        <v>267</v>
      </c>
    </row>
    <row r="22" spans="1:17" ht="25.5" customHeight="1" x14ac:dyDescent="0.25">
      <c r="A22" s="10" t="s">
        <v>26</v>
      </c>
      <c r="B22" s="39" t="s">
        <v>62</v>
      </c>
      <c r="C22" s="22">
        <v>938</v>
      </c>
      <c r="D22" s="53" t="s">
        <v>66</v>
      </c>
      <c r="E22" s="53"/>
      <c r="F22" s="53"/>
      <c r="G22" s="53"/>
      <c r="H22" s="53"/>
      <c r="I22" s="53"/>
      <c r="J22" s="53"/>
      <c r="K22" s="53"/>
      <c r="L22" s="18">
        <v>70</v>
      </c>
      <c r="M22" s="76"/>
      <c r="N22" s="34">
        <v>0.54</v>
      </c>
      <c r="O22" s="34">
        <v>1</v>
      </c>
      <c r="P22" s="34">
        <v>20.94</v>
      </c>
      <c r="Q22" s="34">
        <v>95</v>
      </c>
    </row>
    <row r="23" spans="1:17" ht="15" customHeight="1" x14ac:dyDescent="0.25">
      <c r="A23" s="10"/>
      <c r="B23" s="39" t="s">
        <v>63</v>
      </c>
      <c r="C23" s="22">
        <v>917</v>
      </c>
      <c r="D23" s="53" t="s">
        <v>67</v>
      </c>
      <c r="E23" s="53"/>
      <c r="F23" s="53"/>
      <c r="G23" s="53"/>
      <c r="H23" s="53"/>
      <c r="I23" s="53"/>
      <c r="J23" s="53"/>
      <c r="K23" s="53"/>
      <c r="L23" s="18">
        <v>200</v>
      </c>
      <c r="M23" s="76"/>
      <c r="N23" s="34"/>
      <c r="O23" s="34"/>
      <c r="P23" s="34">
        <v>19.96</v>
      </c>
      <c r="Q23" s="34">
        <v>79.8</v>
      </c>
    </row>
    <row r="24" spans="1:17" ht="21" customHeight="1" x14ac:dyDescent="0.25">
      <c r="A24" s="10"/>
      <c r="B24" s="39" t="s">
        <v>64</v>
      </c>
      <c r="C24" s="22">
        <v>1147</v>
      </c>
      <c r="D24" s="53" t="s">
        <v>14</v>
      </c>
      <c r="E24" s="53"/>
      <c r="F24" s="53"/>
      <c r="G24" s="53"/>
      <c r="H24" s="53"/>
      <c r="I24" s="53"/>
      <c r="J24" s="53"/>
      <c r="K24" s="53"/>
      <c r="L24" s="18">
        <v>20</v>
      </c>
      <c r="M24" s="76"/>
      <c r="N24" s="34">
        <v>1.17</v>
      </c>
      <c r="O24" s="34"/>
      <c r="P24" s="34">
        <v>8.89</v>
      </c>
      <c r="Q24" s="34">
        <v>42</v>
      </c>
    </row>
    <row r="25" spans="1:17" ht="12.75" customHeight="1" x14ac:dyDescent="0.25">
      <c r="A25" s="10"/>
      <c r="B25" s="35"/>
      <c r="C25" s="41"/>
      <c r="D25" s="49" t="s">
        <v>60</v>
      </c>
      <c r="E25" s="48"/>
      <c r="F25" s="48"/>
      <c r="G25" s="48"/>
      <c r="H25" s="48"/>
      <c r="I25" s="48"/>
      <c r="J25" s="48"/>
      <c r="K25" s="52"/>
      <c r="L25" s="17">
        <f>L21+L22+L23+L24</f>
        <v>500</v>
      </c>
      <c r="M25" s="77"/>
      <c r="N25" s="30">
        <f>N21+N22+N24</f>
        <v>9.8899999999999988</v>
      </c>
      <c r="O25" s="30">
        <f>O21+O22</f>
        <v>9</v>
      </c>
      <c r="P25" s="30">
        <f>P21+P22+P23+P24</f>
        <v>108.54</v>
      </c>
      <c r="Q25" s="30">
        <f>Q21+Q22+Q23+Q24</f>
        <v>483.8</v>
      </c>
    </row>
    <row r="26" spans="1:17" ht="12.7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37"/>
      <c r="N26" s="30"/>
      <c r="O26" s="30"/>
      <c r="P26" s="30"/>
      <c r="Q26" s="30"/>
    </row>
    <row r="27" spans="1:17" ht="12.75" customHeight="1" x14ac:dyDescent="0.2">
      <c r="A27" s="60" t="s">
        <v>31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2"/>
      <c r="O27" s="62"/>
      <c r="P27" s="62"/>
      <c r="Q27" s="63"/>
    </row>
    <row r="28" spans="1:17" ht="12.75" customHeight="1" x14ac:dyDescent="0.25">
      <c r="A28" s="15" t="s">
        <v>21</v>
      </c>
      <c r="B28" s="16" t="s">
        <v>22</v>
      </c>
      <c r="C28" s="22" t="s">
        <v>47</v>
      </c>
      <c r="D28" s="53" t="s">
        <v>46</v>
      </c>
      <c r="E28" s="53"/>
      <c r="F28" s="53"/>
      <c r="G28" s="53"/>
      <c r="H28" s="53"/>
      <c r="I28" s="53"/>
      <c r="J28" s="53"/>
      <c r="K28" s="53"/>
      <c r="L28" s="21">
        <v>250</v>
      </c>
      <c r="M28" s="27">
        <v>14.89</v>
      </c>
      <c r="N28" s="34" t="s">
        <v>54</v>
      </c>
      <c r="O28" s="34">
        <v>6</v>
      </c>
      <c r="P28" s="34">
        <v>33.590000000000003</v>
      </c>
      <c r="Q28" s="34">
        <v>300</v>
      </c>
    </row>
    <row r="29" spans="1:17" ht="15" customHeight="1" x14ac:dyDescent="0.25">
      <c r="A29" s="10"/>
      <c r="B29" s="11" t="s">
        <v>25</v>
      </c>
      <c r="C29" s="22" t="s">
        <v>43</v>
      </c>
      <c r="D29" s="53" t="s">
        <v>53</v>
      </c>
      <c r="E29" s="53"/>
      <c r="F29" s="53"/>
      <c r="G29" s="53"/>
      <c r="H29" s="53"/>
      <c r="I29" s="53"/>
      <c r="J29" s="53"/>
      <c r="K29" s="53"/>
      <c r="L29" s="21">
        <v>80</v>
      </c>
      <c r="M29" s="27">
        <v>14.4</v>
      </c>
      <c r="N29" s="34" t="s">
        <v>55</v>
      </c>
      <c r="O29" s="34">
        <v>11</v>
      </c>
      <c r="P29" s="34">
        <v>51.54</v>
      </c>
      <c r="Q29" s="34">
        <v>356.4</v>
      </c>
    </row>
    <row r="30" spans="1:17" ht="13.2" x14ac:dyDescent="0.25">
      <c r="A30" s="10"/>
      <c r="B30" s="11" t="s">
        <v>24</v>
      </c>
      <c r="C30" s="22" t="s">
        <v>28</v>
      </c>
      <c r="D30" s="53" t="s">
        <v>38</v>
      </c>
      <c r="E30" s="53"/>
      <c r="F30" s="53"/>
      <c r="G30" s="53"/>
      <c r="H30" s="53"/>
      <c r="I30" s="53"/>
      <c r="J30" s="53"/>
      <c r="K30" s="53"/>
      <c r="L30" s="21">
        <v>200</v>
      </c>
      <c r="M30" s="27">
        <v>4.5199999999999996</v>
      </c>
      <c r="N30" s="34">
        <v>0.06</v>
      </c>
      <c r="O30" s="34"/>
      <c r="P30" s="34">
        <v>15.16</v>
      </c>
      <c r="Q30" s="34">
        <v>59.9</v>
      </c>
    </row>
    <row r="31" spans="1:17" ht="13.2" x14ac:dyDescent="0.25">
      <c r="A31" s="11"/>
      <c r="B31" s="11" t="s">
        <v>25</v>
      </c>
      <c r="C31" s="22" t="s">
        <v>40</v>
      </c>
      <c r="D31" s="53" t="s">
        <v>56</v>
      </c>
      <c r="E31" s="53"/>
      <c r="F31" s="53"/>
      <c r="G31" s="53"/>
      <c r="H31" s="53"/>
      <c r="I31" s="53"/>
      <c r="J31" s="53"/>
      <c r="K31" s="53"/>
      <c r="L31" s="18">
        <v>20</v>
      </c>
      <c r="M31" s="27">
        <v>1.19</v>
      </c>
      <c r="N31" s="34">
        <v>1.22</v>
      </c>
      <c r="O31" s="34"/>
      <c r="P31" s="34">
        <v>7.98</v>
      </c>
      <c r="Q31" s="34">
        <v>39.4</v>
      </c>
    </row>
    <row r="32" spans="1:17" ht="13.2" x14ac:dyDescent="0.25">
      <c r="A32" s="16"/>
      <c r="B32" s="49" t="s">
        <v>60</v>
      </c>
      <c r="C32" s="48"/>
      <c r="D32" s="48"/>
      <c r="E32" s="48"/>
      <c r="F32" s="48"/>
      <c r="G32" s="48"/>
      <c r="H32" s="48"/>
      <c r="I32" s="48"/>
      <c r="J32" s="48"/>
      <c r="K32" s="52"/>
      <c r="L32" s="17">
        <f>L28+L29+L30+L31</f>
        <v>550</v>
      </c>
      <c r="M32" s="17">
        <f>M28+M29+M30+M31</f>
        <v>35</v>
      </c>
      <c r="N32" s="29">
        <f>N28+N29+N30+N31</f>
        <v>20.81</v>
      </c>
      <c r="O32" s="29">
        <f>O28+O29</f>
        <v>17</v>
      </c>
      <c r="P32" s="29">
        <f>P28+P29+P30+P31</f>
        <v>108.27</v>
      </c>
      <c r="Q32" s="29">
        <f>Q28+Q29+Q30+Q31</f>
        <v>755.69999999999993</v>
      </c>
    </row>
    <row r="33" spans="1:18" ht="13.2" x14ac:dyDescent="0.25">
      <c r="A33" s="15" t="s">
        <v>32</v>
      </c>
      <c r="B33" s="16" t="s">
        <v>22</v>
      </c>
      <c r="C33" s="22" t="s">
        <v>49</v>
      </c>
      <c r="D33" s="53" t="s">
        <v>51</v>
      </c>
      <c r="E33" s="53"/>
      <c r="F33" s="53"/>
      <c r="G33" s="53"/>
      <c r="H33" s="53"/>
      <c r="I33" s="53"/>
      <c r="J33" s="53"/>
      <c r="K33" s="53"/>
      <c r="L33" s="21" t="s">
        <v>39</v>
      </c>
      <c r="M33" s="27">
        <v>8.4600000000000009</v>
      </c>
      <c r="N33" s="34">
        <v>2.9</v>
      </c>
      <c r="O33" s="34">
        <v>3</v>
      </c>
      <c r="P33" s="34">
        <v>20.58</v>
      </c>
      <c r="Q33" s="34">
        <v>121.1</v>
      </c>
    </row>
    <row r="34" spans="1:18" ht="13.2" x14ac:dyDescent="0.25">
      <c r="A34" s="10"/>
      <c r="B34" s="11" t="s">
        <v>22</v>
      </c>
      <c r="C34" s="22" t="s">
        <v>44</v>
      </c>
      <c r="D34" s="53" t="s">
        <v>45</v>
      </c>
      <c r="E34" s="53"/>
      <c r="F34" s="53"/>
      <c r="G34" s="53"/>
      <c r="H34" s="53"/>
      <c r="I34" s="53"/>
      <c r="J34" s="53"/>
      <c r="K34" s="53"/>
      <c r="L34" s="21" t="s">
        <v>36</v>
      </c>
      <c r="M34" s="27">
        <v>44.44</v>
      </c>
      <c r="N34" s="34">
        <v>20.23</v>
      </c>
      <c r="O34" s="34">
        <v>23</v>
      </c>
      <c r="P34" s="34">
        <v>9.02</v>
      </c>
      <c r="Q34" s="34">
        <v>275</v>
      </c>
    </row>
    <row r="35" spans="1:18" ht="13.2" x14ac:dyDescent="0.25">
      <c r="A35" s="10"/>
      <c r="B35" s="11" t="s">
        <v>22</v>
      </c>
      <c r="C35" s="22" t="s">
        <v>50</v>
      </c>
      <c r="D35" s="53" t="s">
        <v>57</v>
      </c>
      <c r="E35" s="53"/>
      <c r="F35" s="53"/>
      <c r="G35" s="53"/>
      <c r="H35" s="53"/>
      <c r="I35" s="53"/>
      <c r="J35" s="53"/>
      <c r="K35" s="53"/>
      <c r="L35" s="21">
        <v>200</v>
      </c>
      <c r="M35" s="27">
        <v>2.84</v>
      </c>
      <c r="N35" s="34">
        <v>4.9000000000000004</v>
      </c>
      <c r="O35" s="34">
        <v>4</v>
      </c>
      <c r="P35" s="34">
        <v>19.71</v>
      </c>
      <c r="Q35" s="34">
        <v>139.69999999999999</v>
      </c>
    </row>
    <row r="36" spans="1:18" ht="13.2" x14ac:dyDescent="0.25">
      <c r="A36" s="10"/>
      <c r="B36" s="11" t="s">
        <v>24</v>
      </c>
      <c r="C36" s="22" t="s">
        <v>42</v>
      </c>
      <c r="D36" s="53" t="s">
        <v>41</v>
      </c>
      <c r="E36" s="53"/>
      <c r="F36" s="53"/>
      <c r="G36" s="53"/>
      <c r="H36" s="53"/>
      <c r="I36" s="53"/>
      <c r="J36" s="53"/>
      <c r="K36" s="53"/>
      <c r="L36" s="21" t="s">
        <v>12</v>
      </c>
      <c r="M36" s="27">
        <v>4.58</v>
      </c>
      <c r="N36" s="34">
        <v>0.46</v>
      </c>
      <c r="O36" s="34"/>
      <c r="P36" s="34">
        <v>22.5</v>
      </c>
      <c r="Q36" s="34">
        <v>96.2</v>
      </c>
    </row>
    <row r="37" spans="1:18" ht="13.2" x14ac:dyDescent="0.25">
      <c r="A37" s="10"/>
      <c r="B37" s="11" t="s">
        <v>25</v>
      </c>
      <c r="C37" s="22" t="s">
        <v>35</v>
      </c>
      <c r="D37" s="53" t="s">
        <v>27</v>
      </c>
      <c r="E37" s="53"/>
      <c r="F37" s="53"/>
      <c r="G37" s="53"/>
      <c r="H37" s="53"/>
      <c r="I37" s="53"/>
      <c r="J37" s="53"/>
      <c r="K37" s="53"/>
      <c r="L37" s="21" t="s">
        <v>15</v>
      </c>
      <c r="M37" s="27">
        <v>1.71</v>
      </c>
      <c r="N37" s="34">
        <v>2.37</v>
      </c>
      <c r="O37" s="34"/>
      <c r="P37" s="34">
        <v>14.49</v>
      </c>
      <c r="Q37" s="34">
        <v>70.5</v>
      </c>
    </row>
    <row r="38" spans="1:18" ht="13.2" x14ac:dyDescent="0.25">
      <c r="A38" s="11"/>
      <c r="B38" s="11" t="s">
        <v>33</v>
      </c>
      <c r="C38" s="22" t="s">
        <v>13</v>
      </c>
      <c r="D38" s="53" t="s">
        <v>14</v>
      </c>
      <c r="E38" s="53"/>
      <c r="F38" s="53"/>
      <c r="G38" s="53"/>
      <c r="H38" s="53"/>
      <c r="I38" s="53"/>
      <c r="J38" s="53"/>
      <c r="K38" s="53"/>
      <c r="L38" s="21" t="s">
        <v>30</v>
      </c>
      <c r="M38" s="27">
        <v>0.97</v>
      </c>
      <c r="N38" s="34">
        <v>1.17</v>
      </c>
      <c r="O38" s="34"/>
      <c r="P38" s="34">
        <v>8.89</v>
      </c>
      <c r="Q38" s="34">
        <v>42</v>
      </c>
    </row>
    <row r="39" spans="1:18" ht="13.2" x14ac:dyDescent="0.25">
      <c r="A39" s="11"/>
      <c r="B39" s="51" t="s">
        <v>58</v>
      </c>
      <c r="C39" s="51"/>
      <c r="D39" s="51"/>
      <c r="E39" s="51"/>
      <c r="F39" s="51"/>
      <c r="G39" s="51"/>
      <c r="H39" s="51"/>
      <c r="I39" s="51"/>
      <c r="J39" s="51"/>
      <c r="K39" s="51"/>
      <c r="L39" s="17">
        <f>L33+L34+L35+L36+L37+L38</f>
        <v>800</v>
      </c>
      <c r="M39" s="17">
        <f>M33+M34+M35+M36+M37+M38</f>
        <v>62.999999999999993</v>
      </c>
      <c r="N39" s="30">
        <f>N33+N34+N35+N36+N37+N38</f>
        <v>32.03</v>
      </c>
      <c r="O39" s="30">
        <f>O33+O34+O35</f>
        <v>30</v>
      </c>
      <c r="P39" s="30">
        <f>P33+P34+P35+P36+P37+P38</f>
        <v>95.19</v>
      </c>
      <c r="Q39" s="30">
        <f>Q33+Q34+Q35+Q36+Q37+Q38</f>
        <v>744.5</v>
      </c>
    </row>
    <row r="40" spans="1:18" ht="13.2" x14ac:dyDescent="0.25">
      <c r="A40" s="28"/>
      <c r="B40" s="51" t="s">
        <v>59</v>
      </c>
      <c r="C40" s="51"/>
      <c r="D40" s="51"/>
      <c r="E40" s="51"/>
      <c r="F40" s="51"/>
      <c r="G40" s="51"/>
      <c r="H40" s="51"/>
      <c r="I40" s="51"/>
      <c r="J40" s="51"/>
      <c r="K40" s="51"/>
      <c r="L40" s="31">
        <f>L39+L32</f>
        <v>1350</v>
      </c>
      <c r="M40" s="31">
        <f>M39+M32</f>
        <v>98</v>
      </c>
      <c r="N40" s="30">
        <f>N32+N39</f>
        <v>52.84</v>
      </c>
      <c r="O40" s="30">
        <f>O39+O32</f>
        <v>47</v>
      </c>
      <c r="P40" s="30">
        <f>P39+P32</f>
        <v>203.45999999999998</v>
      </c>
      <c r="Q40" s="32">
        <f>Q32+Q39</f>
        <v>1500.1999999999998</v>
      </c>
    </row>
    <row r="41" spans="1:18" x14ac:dyDescent="0.2">
      <c r="A41" s="64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8" ht="13.2" x14ac:dyDescent="0.25">
      <c r="A42" s="15" t="s">
        <v>21</v>
      </c>
      <c r="B42" s="16" t="s">
        <v>22</v>
      </c>
      <c r="C42" s="41" t="s">
        <v>47</v>
      </c>
      <c r="D42" s="53" t="s">
        <v>75</v>
      </c>
      <c r="E42" s="65"/>
      <c r="F42" s="65"/>
      <c r="G42" s="65"/>
      <c r="H42" s="65"/>
      <c r="I42" s="65"/>
      <c r="J42" s="65"/>
      <c r="K42" s="65"/>
      <c r="L42" s="21">
        <v>200</v>
      </c>
      <c r="M42" s="27">
        <v>14.8</v>
      </c>
      <c r="N42" s="44">
        <v>2.84</v>
      </c>
      <c r="O42" s="44">
        <v>4</v>
      </c>
      <c r="P42" s="44">
        <v>21.16</v>
      </c>
      <c r="Q42" s="44">
        <v>134.30000000000001</v>
      </c>
      <c r="R42" s="19"/>
    </row>
    <row r="43" spans="1:18" ht="13.2" x14ac:dyDescent="0.25">
      <c r="A43" s="10"/>
      <c r="B43" s="35" t="s">
        <v>73</v>
      </c>
      <c r="C43" s="41" t="s">
        <v>48</v>
      </c>
      <c r="D43" s="53" t="s">
        <v>76</v>
      </c>
      <c r="E43" s="65"/>
      <c r="F43" s="65"/>
      <c r="G43" s="65"/>
      <c r="H43" s="65"/>
      <c r="I43" s="65"/>
      <c r="J43" s="65"/>
      <c r="K43" s="65"/>
      <c r="L43" s="18">
        <v>130</v>
      </c>
      <c r="M43" s="27">
        <v>30</v>
      </c>
      <c r="N43" s="44">
        <v>0.52</v>
      </c>
      <c r="O43" s="44">
        <v>1</v>
      </c>
      <c r="P43" s="44">
        <v>12.74</v>
      </c>
      <c r="Q43" s="44">
        <v>61.1</v>
      </c>
    </row>
    <row r="44" spans="1:18" ht="13.2" x14ac:dyDescent="0.25">
      <c r="A44" s="10"/>
      <c r="B44" s="35" t="s">
        <v>63</v>
      </c>
      <c r="C44" s="41" t="s">
        <v>37</v>
      </c>
      <c r="D44" s="53" t="s">
        <v>77</v>
      </c>
      <c r="E44" s="65"/>
      <c r="F44" s="65"/>
      <c r="G44" s="65"/>
      <c r="H44" s="65"/>
      <c r="I44" s="65"/>
      <c r="J44" s="65"/>
      <c r="K44" s="65"/>
      <c r="L44" s="21">
        <v>200</v>
      </c>
      <c r="M44" s="27">
        <v>8.25</v>
      </c>
      <c r="N44" s="44">
        <v>1.62</v>
      </c>
      <c r="O44" s="44">
        <v>2</v>
      </c>
      <c r="P44" s="44">
        <v>12.61</v>
      </c>
      <c r="Q44" s="44">
        <v>73.5</v>
      </c>
    </row>
    <row r="45" spans="1:18" ht="13.2" x14ac:dyDescent="0.25">
      <c r="A45" s="10"/>
      <c r="B45" s="35" t="s">
        <v>74</v>
      </c>
      <c r="C45" s="41" t="s">
        <v>28</v>
      </c>
      <c r="D45" s="53" t="s">
        <v>27</v>
      </c>
      <c r="E45" s="65"/>
      <c r="F45" s="65"/>
      <c r="G45" s="65"/>
      <c r="H45" s="65"/>
      <c r="I45" s="65"/>
      <c r="J45" s="65"/>
      <c r="K45" s="65"/>
      <c r="L45" s="21">
        <v>20</v>
      </c>
      <c r="M45" s="27">
        <v>1.95</v>
      </c>
      <c r="N45" s="44">
        <v>1.58</v>
      </c>
      <c r="O45" s="44"/>
      <c r="P45" s="44">
        <v>9.66</v>
      </c>
      <c r="Q45" s="44">
        <v>47</v>
      </c>
    </row>
    <row r="46" spans="1:18" ht="13.2" x14ac:dyDescent="0.25">
      <c r="A46" s="35"/>
      <c r="B46" s="51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17">
        <f>L45+L44+L43+L42</f>
        <v>550</v>
      </c>
      <c r="M46" s="45">
        <f>M45+M44+M43+M42</f>
        <v>55</v>
      </c>
      <c r="N46" s="30">
        <f>N45+N44+N43+N42</f>
        <v>6.5600000000000005</v>
      </c>
      <c r="O46" s="30">
        <f>O42+O44+O43+O45</f>
        <v>7</v>
      </c>
      <c r="P46" s="46">
        <f>P42+P43+P44+P45</f>
        <v>56.17</v>
      </c>
      <c r="Q46" s="46">
        <f>Q42+Q43+Q44+Q45</f>
        <v>315.89999999999998</v>
      </c>
    </row>
    <row r="47" spans="1:18" ht="13.2" x14ac:dyDescent="0.25">
      <c r="A47" s="15" t="s">
        <v>32</v>
      </c>
      <c r="B47" s="16" t="s">
        <v>78</v>
      </c>
      <c r="C47" s="22" t="s">
        <v>49</v>
      </c>
      <c r="D47" s="53" t="s">
        <v>81</v>
      </c>
      <c r="E47" s="53"/>
      <c r="F47" s="53"/>
      <c r="G47" s="53"/>
      <c r="H47" s="53"/>
      <c r="I47" s="53"/>
      <c r="J47" s="53"/>
      <c r="K47" s="53"/>
      <c r="L47" s="21" t="s">
        <v>12</v>
      </c>
      <c r="M47" s="27">
        <v>4.88</v>
      </c>
      <c r="N47" s="34">
        <v>2.3199999999999998</v>
      </c>
      <c r="O47" s="34">
        <v>2</v>
      </c>
      <c r="P47" s="34">
        <v>16.46</v>
      </c>
      <c r="Q47" s="34">
        <v>96.9</v>
      </c>
    </row>
    <row r="48" spans="1:18" ht="13.2" x14ac:dyDescent="0.25">
      <c r="A48" s="10"/>
      <c r="B48" s="35" t="s">
        <v>79</v>
      </c>
      <c r="C48" s="22">
        <v>1168</v>
      </c>
      <c r="D48" s="53" t="s">
        <v>82</v>
      </c>
      <c r="E48" s="53"/>
      <c r="F48" s="53"/>
      <c r="G48" s="53"/>
      <c r="H48" s="53"/>
      <c r="I48" s="53"/>
      <c r="J48" s="53"/>
      <c r="K48" s="53"/>
      <c r="L48" s="21" t="s">
        <v>29</v>
      </c>
      <c r="M48" s="27">
        <v>26.62</v>
      </c>
      <c r="N48" s="34">
        <v>12.2</v>
      </c>
      <c r="O48" s="34">
        <v>16</v>
      </c>
      <c r="P48" s="34"/>
      <c r="Q48" s="34">
        <v>191.3</v>
      </c>
    </row>
    <row r="49" spans="1:17" ht="13.2" x14ac:dyDescent="0.25">
      <c r="A49" s="10"/>
      <c r="B49" s="35" t="s">
        <v>80</v>
      </c>
      <c r="C49" s="22">
        <v>998</v>
      </c>
      <c r="D49" s="53" t="s">
        <v>83</v>
      </c>
      <c r="E49" s="53"/>
      <c r="F49" s="53"/>
      <c r="G49" s="53"/>
      <c r="H49" s="53"/>
      <c r="I49" s="53"/>
      <c r="J49" s="53"/>
      <c r="K49" s="53"/>
      <c r="L49" s="21">
        <v>170</v>
      </c>
      <c r="M49" s="27">
        <v>5.52</v>
      </c>
      <c r="N49" s="34">
        <v>6.48</v>
      </c>
      <c r="O49" s="34">
        <v>7</v>
      </c>
      <c r="P49" s="34">
        <v>33.409999999999997</v>
      </c>
      <c r="Q49" s="34">
        <v>231.5</v>
      </c>
    </row>
    <row r="50" spans="1:17" ht="13.2" x14ac:dyDescent="0.25">
      <c r="A50" s="10"/>
      <c r="B50" s="35" t="s">
        <v>63</v>
      </c>
      <c r="C50" s="22">
        <v>921</v>
      </c>
      <c r="D50" s="53" t="s">
        <v>84</v>
      </c>
      <c r="E50" s="53"/>
      <c r="F50" s="53"/>
      <c r="G50" s="53"/>
      <c r="H50" s="53"/>
      <c r="I50" s="53"/>
      <c r="J50" s="53"/>
      <c r="K50" s="53"/>
      <c r="L50" s="21">
        <v>200</v>
      </c>
      <c r="M50" s="27">
        <v>4.46</v>
      </c>
      <c r="N50" s="34">
        <v>0.16</v>
      </c>
      <c r="O50" s="34"/>
      <c r="P50" s="34">
        <v>14.22</v>
      </c>
      <c r="Q50" s="34">
        <v>58.8</v>
      </c>
    </row>
    <row r="51" spans="1:17" ht="13.2" x14ac:dyDescent="0.25">
      <c r="A51" s="10"/>
      <c r="B51" s="35" t="s">
        <v>74</v>
      </c>
      <c r="C51" s="22">
        <v>897</v>
      </c>
      <c r="D51" s="53" t="s">
        <v>27</v>
      </c>
      <c r="E51" s="53"/>
      <c r="F51" s="53"/>
      <c r="G51" s="53"/>
      <c r="H51" s="53"/>
      <c r="I51" s="53"/>
      <c r="J51" s="53"/>
      <c r="K51" s="53"/>
      <c r="L51" s="21">
        <v>20</v>
      </c>
      <c r="M51" s="27">
        <v>0.82</v>
      </c>
      <c r="N51" s="34">
        <v>1.58</v>
      </c>
      <c r="O51" s="34"/>
      <c r="P51" s="34">
        <v>9.66</v>
      </c>
      <c r="Q51" s="34">
        <v>47</v>
      </c>
    </row>
    <row r="52" spans="1:17" ht="13.2" x14ac:dyDescent="0.25">
      <c r="A52" s="35"/>
      <c r="B52" s="35" t="s">
        <v>33</v>
      </c>
      <c r="C52" s="22">
        <v>1147</v>
      </c>
      <c r="D52" s="53" t="s">
        <v>85</v>
      </c>
      <c r="E52" s="53"/>
      <c r="F52" s="53"/>
      <c r="G52" s="53"/>
      <c r="H52" s="53"/>
      <c r="I52" s="53"/>
      <c r="J52" s="53"/>
      <c r="K52" s="53"/>
      <c r="L52" s="21" t="s">
        <v>30</v>
      </c>
      <c r="M52" s="27">
        <v>0.7</v>
      </c>
      <c r="N52" s="34">
        <v>1.17</v>
      </c>
      <c r="O52" s="34"/>
      <c r="P52" s="34">
        <v>8.89</v>
      </c>
      <c r="Q52" s="34">
        <v>42</v>
      </c>
    </row>
    <row r="53" spans="1:17" ht="13.2" x14ac:dyDescent="0.25">
      <c r="A53" s="47"/>
      <c r="B53" s="48" t="s">
        <v>58</v>
      </c>
      <c r="C53" s="48"/>
      <c r="D53" s="48"/>
      <c r="E53" s="48"/>
      <c r="F53" s="48"/>
      <c r="G53" s="48"/>
      <c r="H53" s="48"/>
      <c r="I53" s="48"/>
      <c r="J53" s="48"/>
      <c r="K53" s="48"/>
      <c r="L53" s="31">
        <f>L47+L48+L49+L50+L51+L52</f>
        <v>700</v>
      </c>
      <c r="M53" s="17">
        <f>M47+M48+M49+M50+M51+M52</f>
        <v>43</v>
      </c>
      <c r="N53" s="30">
        <f>N47+N48+N49+N50+N51+N52</f>
        <v>23.910000000000004</v>
      </c>
      <c r="O53" s="30">
        <f>O47+O48+O49</f>
        <v>25</v>
      </c>
      <c r="P53" s="30">
        <f>P47+P49+P48+P50+P51+P52</f>
        <v>82.64</v>
      </c>
      <c r="Q53" s="32">
        <f>Q47+Q48+Q49+Q50+Q51+Q52</f>
        <v>667.5</v>
      </c>
    </row>
    <row r="54" spans="1:17" ht="13.2" x14ac:dyDescent="0.25">
      <c r="A54" s="35"/>
      <c r="B54" s="49" t="s">
        <v>59</v>
      </c>
      <c r="C54" s="48"/>
      <c r="D54" s="48"/>
      <c r="E54" s="48"/>
      <c r="F54" s="48"/>
      <c r="G54" s="48"/>
      <c r="H54" s="48"/>
      <c r="I54" s="48"/>
      <c r="J54" s="48"/>
      <c r="K54" s="48"/>
      <c r="L54" s="31">
        <f>L53+L46</f>
        <v>1250</v>
      </c>
      <c r="M54" s="31">
        <f>M46+M53</f>
        <v>98</v>
      </c>
      <c r="N54" s="30">
        <f>N46+N53</f>
        <v>30.470000000000006</v>
      </c>
      <c r="O54" s="30">
        <f>O53+O46</f>
        <v>32</v>
      </c>
      <c r="P54" s="30">
        <f>P53+P46</f>
        <v>138.81</v>
      </c>
      <c r="Q54" s="30">
        <f>Q46+Q53</f>
        <v>983.4</v>
      </c>
    </row>
  </sheetData>
  <mergeCells count="52">
    <mergeCell ref="D19:K19"/>
    <mergeCell ref="M8:M13"/>
    <mergeCell ref="M14:M20"/>
    <mergeCell ref="M21:M25"/>
    <mergeCell ref="D14:K14"/>
    <mergeCell ref="D15:K15"/>
    <mergeCell ref="D16:K16"/>
    <mergeCell ref="D17:K17"/>
    <mergeCell ref="D18:K18"/>
    <mergeCell ref="D21:K21"/>
    <mergeCell ref="D22:K22"/>
    <mergeCell ref="D52:K52"/>
    <mergeCell ref="A27:Q27"/>
    <mergeCell ref="A41:Q41"/>
    <mergeCell ref="D42:K42"/>
    <mergeCell ref="D43:K43"/>
    <mergeCell ref="D44:K44"/>
    <mergeCell ref="D45:K45"/>
    <mergeCell ref="D47:K47"/>
    <mergeCell ref="D48:K48"/>
    <mergeCell ref="D36:K36"/>
    <mergeCell ref="D37:K37"/>
    <mergeCell ref="B46:K46"/>
    <mergeCell ref="B6:L6"/>
    <mergeCell ref="D7:K7"/>
    <mergeCell ref="D20:K20"/>
    <mergeCell ref="D31:K31"/>
    <mergeCell ref="D25:K25"/>
    <mergeCell ref="D28:K28"/>
    <mergeCell ref="D29:K29"/>
    <mergeCell ref="D30:K30"/>
    <mergeCell ref="D13:K13"/>
    <mergeCell ref="D8:K8"/>
    <mergeCell ref="D9:K9"/>
    <mergeCell ref="D10:K10"/>
    <mergeCell ref="D11:K11"/>
    <mergeCell ref="D23:K23"/>
    <mergeCell ref="D24:K24"/>
    <mergeCell ref="D12:K12"/>
    <mergeCell ref="B53:K53"/>
    <mergeCell ref="B54:K54"/>
    <mergeCell ref="A26:L26"/>
    <mergeCell ref="B40:K40"/>
    <mergeCell ref="B39:K39"/>
    <mergeCell ref="B32:K32"/>
    <mergeCell ref="D49:K49"/>
    <mergeCell ref="D50:K50"/>
    <mergeCell ref="D51:K51"/>
    <mergeCell ref="D33:K33"/>
    <mergeCell ref="D34:K34"/>
    <mergeCell ref="D35:K35"/>
    <mergeCell ref="D38:K38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2021-11-16T07:02:58Z</dcterms:modified>
</cp:coreProperties>
</file>